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ra\Documents\site2\hbb-lag\material\2022\"/>
    </mc:Choice>
  </mc:AlternateContent>
  <bookViews>
    <workbookView xWindow="0" yWindow="0" windowWidth="12276" windowHeight="3780" tabRatio="599"/>
  </bookViews>
  <sheets>
    <sheet name="組み合わせ" sheetId="3" r:id="rId1"/>
  </sheets>
  <definedNames>
    <definedName name="_xlnm.Print_Area" localSheetId="0">組み合わせ!$J$1:$Z$97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36" i="3" l="1"/>
  <c r="BU11" i="3" l="1"/>
  <c r="BU12" i="3"/>
  <c r="BU13" i="3"/>
  <c r="BU14" i="3"/>
  <c r="BU15" i="3"/>
  <c r="BU16" i="3"/>
  <c r="BU17" i="3"/>
  <c r="BU18" i="3"/>
  <c r="BU19" i="3"/>
  <c r="BU20" i="3"/>
  <c r="BU21" i="3"/>
  <c r="BU22" i="3"/>
  <c r="BW12" i="3" l="1"/>
  <c r="BW13" i="3"/>
  <c r="BU10" i="3"/>
  <c r="BU23" i="3" s="1"/>
  <c r="BU28" i="3"/>
  <c r="BU29" i="3"/>
  <c r="BU30" i="3"/>
  <c r="BU31" i="3"/>
  <c r="BU32" i="3"/>
  <c r="BU33" i="3"/>
  <c r="BU34" i="3"/>
  <c r="BU35" i="3"/>
  <c r="BU36" i="3"/>
  <c r="BW36" i="3" s="1"/>
  <c r="BU37" i="3"/>
  <c r="BU38" i="3"/>
  <c r="BU39" i="3"/>
  <c r="BU40" i="3"/>
  <c r="BU41" i="3"/>
  <c r="BU42" i="3"/>
  <c r="BU43" i="3"/>
  <c r="BU44" i="3"/>
  <c r="BU45" i="3"/>
  <c r="BU46" i="3"/>
  <c r="BU27" i="3"/>
  <c r="BW27" i="3" s="1"/>
  <c r="AR47" i="3"/>
  <c r="AV47" i="3"/>
  <c r="AZ47" i="3"/>
  <c r="BC47" i="3"/>
  <c r="BG47" i="3"/>
  <c r="BJ47" i="3"/>
  <c r="BM47" i="3"/>
  <c r="BQ47" i="3"/>
  <c r="AN47" i="3"/>
  <c r="AR23" i="3"/>
  <c r="AV23" i="3"/>
  <c r="AZ23" i="3"/>
  <c r="BC23" i="3"/>
  <c r="BG23" i="3"/>
  <c r="BJ23" i="3"/>
  <c r="BM23" i="3"/>
  <c r="BQ23" i="3"/>
  <c r="AN23" i="3"/>
  <c r="AL23" i="3" l="1"/>
  <c r="BU47" i="3"/>
  <c r="BV45" i="3"/>
  <c r="BW45" i="3"/>
  <c r="BV33" i="3"/>
  <c r="BW33" i="3"/>
  <c r="BV21" i="3"/>
  <c r="BW21" i="3"/>
  <c r="BV46" i="3"/>
  <c r="BW46" i="3"/>
  <c r="BV42" i="3"/>
  <c r="BW42" i="3"/>
  <c r="BV38" i="3"/>
  <c r="BW38" i="3"/>
  <c r="BV30" i="3"/>
  <c r="BW30" i="3"/>
  <c r="BV22" i="3"/>
  <c r="BW22" i="3"/>
  <c r="BV18" i="3"/>
  <c r="BW18" i="3"/>
  <c r="BV14" i="3"/>
  <c r="BW14" i="3"/>
  <c r="BV41" i="3"/>
  <c r="BW41" i="3"/>
  <c r="BV29" i="3"/>
  <c r="BW29" i="3"/>
  <c r="BV44" i="3"/>
  <c r="BW44" i="3"/>
  <c r="BV40" i="3"/>
  <c r="BW40" i="3"/>
  <c r="BV32" i="3"/>
  <c r="BW32" i="3"/>
  <c r="BV28" i="3"/>
  <c r="BW28" i="3"/>
  <c r="BV20" i="3"/>
  <c r="BW20" i="3"/>
  <c r="BV16" i="3"/>
  <c r="BW16" i="3"/>
  <c r="BV37" i="3"/>
  <c r="BW37" i="3"/>
  <c r="BV17" i="3"/>
  <c r="BW17" i="3"/>
  <c r="BV27" i="3"/>
  <c r="BV43" i="3"/>
  <c r="BW43" i="3"/>
  <c r="BV39" i="3"/>
  <c r="BW39" i="3"/>
  <c r="BV35" i="3"/>
  <c r="BW35" i="3"/>
  <c r="BV31" i="3"/>
  <c r="BW31" i="3"/>
  <c r="BV15" i="3"/>
  <c r="BW15" i="3"/>
  <c r="BV11" i="3"/>
  <c r="BW11" i="3"/>
  <c r="BV12" i="3"/>
  <c r="BV19" i="3"/>
  <c r="BW19" i="3"/>
  <c r="BV13" i="3"/>
  <c r="BV10" i="3"/>
  <c r="BW10" i="3"/>
  <c r="BV36" i="3"/>
  <c r="BV34" i="3"/>
  <c r="BW34" i="3"/>
  <c r="BT47" i="3"/>
  <c r="BQ48" i="3"/>
  <c r="BC48" i="3"/>
  <c r="BM48" i="3"/>
  <c r="AV48" i="3"/>
  <c r="AN48" i="3"/>
  <c r="BG48" i="3"/>
  <c r="AR48" i="3"/>
  <c r="BJ48" i="3"/>
  <c r="AZ48" i="3"/>
  <c r="BW47" i="3" l="1"/>
  <c r="BW23" i="3"/>
  <c r="BT48" i="3"/>
  <c r="B93" i="3"/>
  <c r="B89" i="3"/>
  <c r="B90" i="3" s="1"/>
  <c r="B91" i="3" s="1"/>
  <c r="B79" i="3"/>
  <c r="B80" i="3" s="1"/>
  <c r="B81" i="3" s="1"/>
  <c r="B82" i="3" s="1"/>
  <c r="B83" i="3" s="1"/>
  <c r="B84" i="3" s="1"/>
  <c r="B69" i="3"/>
  <c r="B70" i="3" s="1"/>
  <c r="B71" i="3" s="1"/>
  <c r="B72" i="3" s="1"/>
  <c r="B73" i="3" s="1"/>
  <c r="B59" i="3"/>
  <c r="B60" i="3" s="1"/>
  <c r="B61" i="3" s="1"/>
  <c r="B62" i="3" s="1"/>
  <c r="B49" i="3"/>
  <c r="B50" i="3" s="1"/>
  <c r="B51" i="3" s="1"/>
  <c r="B52" i="3" s="1"/>
  <c r="B53" i="3" s="1"/>
  <c r="B54" i="3" s="1"/>
  <c r="B39" i="3"/>
  <c r="B40" i="3" s="1"/>
  <c r="B41" i="3" s="1"/>
  <c r="B42" i="3" s="1"/>
  <c r="B43" i="3" s="1"/>
  <c r="B44" i="3" s="1"/>
  <c r="B29" i="3"/>
  <c r="B30" i="3" s="1"/>
  <c r="B31" i="3" s="1"/>
  <c r="B32" i="3" s="1"/>
  <c r="B33" i="3" s="1"/>
  <c r="B34" i="3" s="1"/>
  <c r="B19" i="3"/>
  <c r="B20" i="3" s="1"/>
  <c r="B21" i="3" s="1"/>
  <c r="B22" i="3" s="1"/>
  <c r="B23" i="3" s="1"/>
  <c r="B24" i="3" s="1"/>
  <c r="B9" i="3"/>
  <c r="B10" i="3" s="1"/>
  <c r="B11" i="3" s="1"/>
  <c r="B12" i="3" s="1"/>
  <c r="B13" i="3" s="1"/>
  <c r="B14" i="3" s="1"/>
</calcChain>
</file>

<file path=xl/sharedStrings.xml><?xml version="1.0" encoding="utf-8"?>
<sst xmlns="http://schemas.openxmlformats.org/spreadsheetml/2006/main" count="1824" uniqueCount="158">
  <si>
    <t>期日</t>
    <rPh sb="0" eb="2">
      <t>キジツ</t>
    </rPh>
    <phoneticPr fontId="3"/>
  </si>
  <si>
    <t>時間</t>
    <rPh sb="0" eb="2">
      <t>ジカン</t>
    </rPh>
    <phoneticPr fontId="3"/>
  </si>
  <si>
    <t>Aコート</t>
    <phoneticPr fontId="3"/>
  </si>
  <si>
    <t>Bコート</t>
    <phoneticPr fontId="3"/>
  </si>
  <si>
    <t>当番校</t>
    <rPh sb="0" eb="2">
      <t>トウバン</t>
    </rPh>
    <rPh sb="2" eb="3">
      <t>コウ</t>
    </rPh>
    <phoneticPr fontId="3"/>
  </si>
  <si>
    <t>10:00～</t>
  </si>
  <si>
    <t>Ⅳ</t>
  </si>
  <si>
    <t>Ⅱ</t>
  </si>
  <si>
    <t>(土)</t>
    <rPh sb="1" eb="2">
      <t>ド</t>
    </rPh>
    <phoneticPr fontId="3"/>
  </si>
  <si>
    <t>14:30～</t>
  </si>
  <si>
    <t>(日)</t>
    <rPh sb="1" eb="2">
      <t>ニチ</t>
    </rPh>
    <phoneticPr fontId="3"/>
  </si>
  <si>
    <t>11:30～</t>
  </si>
  <si>
    <t>Ⅲ</t>
  </si>
  <si>
    <t>13:00～</t>
  </si>
  <si>
    <t>Ⅰ</t>
    <phoneticPr fontId="3"/>
  </si>
  <si>
    <t>Ⅴ</t>
    <phoneticPr fontId="4"/>
  </si>
  <si>
    <t>16:00～</t>
    <phoneticPr fontId="4"/>
  </si>
  <si>
    <t>11/12</t>
    <phoneticPr fontId="3"/>
  </si>
  <si>
    <t>11/13</t>
    <phoneticPr fontId="3"/>
  </si>
  <si>
    <t>文化</t>
    <rPh sb="0" eb="2">
      <t>ブンカ</t>
    </rPh>
    <phoneticPr fontId="2"/>
  </si>
  <si>
    <t>11/20</t>
    <phoneticPr fontId="3"/>
  </si>
  <si>
    <t>11/26</t>
    <phoneticPr fontId="3"/>
  </si>
  <si>
    <t>11/27</t>
    <phoneticPr fontId="3"/>
  </si>
  <si>
    <t>12/3</t>
    <phoneticPr fontId="3"/>
  </si>
  <si>
    <t>12/4</t>
    <phoneticPr fontId="3"/>
  </si>
  <si>
    <t>12/10</t>
    <phoneticPr fontId="3"/>
  </si>
  <si>
    <t>12/11</t>
    <phoneticPr fontId="3"/>
  </si>
  <si>
    <t>修道</t>
    <rPh sb="0" eb="2">
      <t>シュウドウ</t>
    </rPh>
    <phoneticPr fontId="2"/>
  </si>
  <si>
    <t>経済</t>
    <rPh sb="0" eb="2">
      <t>ケイザイ</t>
    </rPh>
    <phoneticPr fontId="2"/>
  </si>
  <si>
    <t>秋リーグ</t>
    <rPh sb="0" eb="1">
      <t>アキ</t>
    </rPh>
    <phoneticPr fontId="2"/>
  </si>
  <si>
    <t>現在</t>
    <rPh sb="0" eb="2">
      <t>ゲンザイ</t>
    </rPh>
    <phoneticPr fontId="2"/>
  </si>
  <si>
    <t>試合日</t>
    <rPh sb="0" eb="2">
      <t>シアイ</t>
    </rPh>
    <rPh sb="2" eb="3">
      <t>ヒ</t>
    </rPh>
    <phoneticPr fontId="2"/>
  </si>
  <si>
    <t>安田</t>
    <rPh sb="0" eb="2">
      <t>ヤスダ</t>
    </rPh>
    <phoneticPr fontId="2"/>
  </si>
  <si>
    <t>女</t>
    <rPh sb="0" eb="1">
      <t>オンナ</t>
    </rPh>
    <phoneticPr fontId="2"/>
  </si>
  <si>
    <t>広大</t>
    <rPh sb="0" eb="2">
      <t>ヒロダイ</t>
    </rPh>
    <phoneticPr fontId="2"/>
  </si>
  <si>
    <t>市立</t>
    <rPh sb="0" eb="2">
      <t>シリツ</t>
    </rPh>
    <phoneticPr fontId="2"/>
  </si>
  <si>
    <t>日赤</t>
    <rPh sb="0" eb="2">
      <t>ニッセキ</t>
    </rPh>
    <phoneticPr fontId="2"/>
  </si>
  <si>
    <t>医学</t>
    <rPh sb="0" eb="2">
      <t>イガク</t>
    </rPh>
    <phoneticPr fontId="2"/>
  </si>
  <si>
    <t>海保</t>
    <rPh sb="0" eb="2">
      <t>カイホ</t>
    </rPh>
    <phoneticPr fontId="2"/>
  </si>
  <si>
    <t>学教</t>
    <rPh sb="0" eb="1">
      <t>ガク</t>
    </rPh>
    <rPh sb="1" eb="2">
      <t>キョウ</t>
    </rPh>
    <phoneticPr fontId="2"/>
  </si>
  <si>
    <t>国際</t>
    <rPh sb="0" eb="2">
      <t>コクサイ</t>
    </rPh>
    <phoneticPr fontId="2"/>
  </si>
  <si>
    <t>都市学</t>
    <rPh sb="0" eb="2">
      <t>トシ</t>
    </rPh>
    <rPh sb="2" eb="3">
      <t>ガク</t>
    </rPh>
    <phoneticPr fontId="2"/>
  </si>
  <si>
    <t>男</t>
    <rPh sb="0" eb="1">
      <t>オトコ</t>
    </rPh>
    <phoneticPr fontId="2"/>
  </si>
  <si>
    <t>近大</t>
    <rPh sb="0" eb="2">
      <t>キンダイ</t>
    </rPh>
    <phoneticPr fontId="2"/>
  </si>
  <si>
    <t>修大法</t>
    <rPh sb="0" eb="1">
      <t>シュウ</t>
    </rPh>
    <rPh sb="1" eb="2">
      <t>ダイ</t>
    </rPh>
    <rPh sb="2" eb="3">
      <t>ホウ</t>
    </rPh>
    <phoneticPr fontId="2"/>
  </si>
  <si>
    <t>歯学</t>
    <rPh sb="0" eb="2">
      <t>シガク</t>
    </rPh>
    <phoneticPr fontId="2"/>
  </si>
  <si>
    <t>福平</t>
    <rPh sb="0" eb="2">
      <t>フクヘイ</t>
    </rPh>
    <phoneticPr fontId="2"/>
  </si>
  <si>
    <t>工大</t>
    <rPh sb="0" eb="2">
      <t>コウダイ</t>
    </rPh>
    <phoneticPr fontId="2"/>
  </si>
  <si>
    <t>修大経</t>
    <rPh sb="0" eb="1">
      <t>シュウ</t>
    </rPh>
    <rPh sb="1" eb="2">
      <t>ダイ</t>
    </rPh>
    <rPh sb="2" eb="3">
      <t>キョウ</t>
    </rPh>
    <phoneticPr fontId="2"/>
  </si>
  <si>
    <t>福山</t>
    <rPh sb="0" eb="2">
      <t>フクヤマ</t>
    </rPh>
    <phoneticPr fontId="2"/>
  </si>
  <si>
    <t>県庄原</t>
    <rPh sb="0" eb="1">
      <t>ケン</t>
    </rPh>
    <rPh sb="1" eb="3">
      <t>ショウバラ</t>
    </rPh>
    <phoneticPr fontId="2"/>
  </si>
  <si>
    <t>尾道</t>
    <rPh sb="0" eb="2">
      <t>オノミチ</t>
    </rPh>
    <phoneticPr fontId="2"/>
  </si>
  <si>
    <t>不参加チーム</t>
    <rPh sb="0" eb="3">
      <t>フサンカ</t>
    </rPh>
    <phoneticPr fontId="2"/>
  </si>
  <si>
    <t>文教</t>
    <rPh sb="0" eb="2">
      <t>ブンキョウ</t>
    </rPh>
    <phoneticPr fontId="2"/>
  </si>
  <si>
    <t>学教A</t>
    <rPh sb="0" eb="2">
      <t>ガクキョウ</t>
    </rPh>
    <phoneticPr fontId="2"/>
  </si>
  <si>
    <t>学教B</t>
    <rPh sb="0" eb="2">
      <t>ガクキョウ</t>
    </rPh>
    <phoneticPr fontId="2"/>
  </si>
  <si>
    <t>学教C</t>
    <rPh sb="0" eb="2">
      <t>ガクキョウ</t>
    </rPh>
    <phoneticPr fontId="2"/>
  </si>
  <si>
    <t>Vo</t>
    <phoneticPr fontId="2"/>
  </si>
  <si>
    <t>No</t>
    <phoneticPr fontId="2"/>
  </si>
  <si>
    <t>8</t>
  </si>
  <si>
    <t>9</t>
  </si>
  <si>
    <t>10</t>
  </si>
  <si>
    <t>登録</t>
    <rPh sb="0" eb="2">
      <t>トウロク</t>
    </rPh>
    <phoneticPr fontId="2"/>
  </si>
  <si>
    <t>休</t>
    <rPh sb="0" eb="1">
      <t>ヤス</t>
    </rPh>
    <phoneticPr fontId="2"/>
  </si>
  <si>
    <t>不参加日　休</t>
    <rPh sb="0" eb="3">
      <t>フサンカ</t>
    </rPh>
    <rPh sb="3" eb="4">
      <t>ヒ</t>
    </rPh>
    <rPh sb="5" eb="6">
      <t>キュウ</t>
    </rPh>
    <phoneticPr fontId="2"/>
  </si>
  <si>
    <t>*</t>
    <phoneticPr fontId="2"/>
  </si>
  <si>
    <t>男女</t>
    <rPh sb="0" eb="2">
      <t>ダンジョ</t>
    </rPh>
    <phoneticPr fontId="2"/>
  </si>
  <si>
    <t>2   6</t>
    <phoneticPr fontId="2"/>
  </si>
  <si>
    <t>1</t>
    <phoneticPr fontId="2"/>
  </si>
  <si>
    <t>12</t>
    <phoneticPr fontId="2"/>
  </si>
  <si>
    <t>3</t>
    <phoneticPr fontId="2"/>
  </si>
  <si>
    <t>6</t>
    <phoneticPr fontId="2"/>
  </si>
  <si>
    <t>7</t>
    <phoneticPr fontId="2"/>
  </si>
  <si>
    <t>2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</si>
  <si>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</si>
  <si>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</si>
  <si>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2</t>
    <phoneticPr fontId="2"/>
  </si>
  <si>
    <t>4</t>
    <phoneticPr fontId="2"/>
  </si>
  <si>
    <t>5</t>
    <phoneticPr fontId="2"/>
  </si>
  <si>
    <t>8</t>
    <phoneticPr fontId="2"/>
  </si>
  <si>
    <t>9</t>
    <phoneticPr fontId="2"/>
  </si>
  <si>
    <t>文化</t>
    <rPh sb="0" eb="2">
      <t>ブンカ</t>
    </rPh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</si>
  <si>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</si>
  <si>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</si>
  <si>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</si>
  <si>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</si>
  <si>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</si>
  <si>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</si>
  <si>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</si>
  <si>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</si>
  <si>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</si>
  <si>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</si>
  <si>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</si>
  <si>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</si>
  <si>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</si>
  <si>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</si>
  <si>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16</t>
    <phoneticPr fontId="2"/>
  </si>
  <si>
    <t>17</t>
    <phoneticPr fontId="2"/>
  </si>
  <si>
    <t>18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</si>
  <si>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</si>
  <si>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</si>
  <si>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</si>
  <si>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</si>
  <si>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</si>
  <si>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</si>
  <si>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</si>
  <si>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</si>
  <si>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</si>
  <si>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</si>
  <si>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32</t>
    <phoneticPr fontId="2"/>
  </si>
  <si>
    <t>25</t>
    <phoneticPr fontId="2"/>
  </si>
  <si>
    <t>26</t>
    <phoneticPr fontId="2"/>
  </si>
  <si>
    <t>29</t>
    <phoneticPr fontId="2"/>
  </si>
  <si>
    <t>33</t>
    <phoneticPr fontId="2"/>
  </si>
  <si>
    <t>34</t>
    <phoneticPr fontId="2"/>
  </si>
  <si>
    <t>35</t>
    <phoneticPr fontId="2"/>
  </si>
  <si>
    <t>36</t>
    <phoneticPr fontId="2"/>
  </si>
  <si>
    <t>37</t>
    <phoneticPr fontId="2"/>
  </si>
  <si>
    <t>40</t>
    <phoneticPr fontId="2"/>
  </si>
  <si>
    <t>41</t>
    <phoneticPr fontId="2"/>
  </si>
  <si>
    <t>42</t>
    <phoneticPr fontId="2"/>
  </si>
  <si>
    <t>43</t>
    <phoneticPr fontId="2"/>
  </si>
  <si>
    <t>44</t>
    <phoneticPr fontId="2"/>
  </si>
  <si>
    <t>32</t>
    <phoneticPr fontId="2"/>
  </si>
  <si>
    <t>45</t>
    <phoneticPr fontId="2"/>
  </si>
  <si>
    <t>46</t>
    <phoneticPr fontId="2"/>
  </si>
  <si>
    <t>48</t>
    <phoneticPr fontId="2"/>
  </si>
  <si>
    <t>47</t>
    <phoneticPr fontId="2"/>
  </si>
  <si>
    <t>49</t>
    <phoneticPr fontId="2"/>
  </si>
  <si>
    <t>節</t>
    <rPh sb="0" eb="1">
      <t>セツ</t>
    </rPh>
    <phoneticPr fontId="2"/>
  </si>
  <si>
    <t>登録</t>
    <rPh sb="0" eb="2">
      <t>トウロク</t>
    </rPh>
    <phoneticPr fontId="2"/>
  </si>
  <si>
    <t>大会費</t>
    <rPh sb="0" eb="3">
      <t>タイカイヒ</t>
    </rPh>
    <phoneticPr fontId="2"/>
  </si>
  <si>
    <t>可能日</t>
    <rPh sb="0" eb="2">
      <t>カノウ</t>
    </rPh>
    <rPh sb="2" eb="3">
      <t>ヒ</t>
    </rPh>
    <phoneticPr fontId="2"/>
  </si>
  <si>
    <t>ゲーム</t>
    <phoneticPr fontId="2"/>
  </si>
  <si>
    <t>女</t>
    <rPh sb="0" eb="1">
      <t>オンナ</t>
    </rPh>
    <phoneticPr fontId="2"/>
  </si>
  <si>
    <t>2022年リーグ組合せ</t>
    <rPh sb="4" eb="5">
      <t>ネン</t>
    </rPh>
    <rPh sb="8" eb="10">
      <t>クミアワ</t>
    </rPh>
    <phoneticPr fontId="2"/>
  </si>
  <si>
    <t>1試合目のオフィシャルは3試合目の2チームから3名ずつ</t>
    <rPh sb="1" eb="3">
      <t>シアイ</t>
    </rPh>
    <rPh sb="3" eb="4">
      <t>メ</t>
    </rPh>
    <rPh sb="13" eb="15">
      <t>シアイ</t>
    </rPh>
    <rPh sb="15" eb="16">
      <t>メ</t>
    </rPh>
    <rPh sb="24" eb="25">
      <t>ナ</t>
    </rPh>
    <phoneticPr fontId="2"/>
  </si>
  <si>
    <t>2試合目のオフィシャルは前試合の2チームから3名ずつ</t>
    <rPh sb="12" eb="13">
      <t>ゼン</t>
    </rPh>
    <phoneticPr fontId="2"/>
  </si>
  <si>
    <t>各コートの使用は、両コート終了後に使用すること</t>
    <rPh sb="0" eb="1">
      <t>カク</t>
    </rPh>
    <rPh sb="5" eb="7">
      <t>シヨウ</t>
    </rPh>
    <rPh sb="9" eb="10">
      <t>リョウ</t>
    </rPh>
    <rPh sb="13" eb="15">
      <t>シュウリョウ</t>
    </rPh>
    <rPh sb="15" eb="16">
      <t>ゴ</t>
    </rPh>
    <rPh sb="17" eb="19">
      <t>シヨウ</t>
    </rPh>
    <phoneticPr fontId="2"/>
  </si>
  <si>
    <t>安田</t>
    <rPh sb="0" eb="2">
      <t>ヤスダ</t>
    </rPh>
    <phoneticPr fontId="2"/>
  </si>
  <si>
    <t>国際女</t>
    <rPh sb="0" eb="2">
      <t>コクサイ</t>
    </rPh>
    <rPh sb="2" eb="3">
      <t>オンナ</t>
    </rPh>
    <phoneticPr fontId="2"/>
  </si>
  <si>
    <t>変更</t>
    <rPh sb="0" eb="2">
      <t>ヘンコウ</t>
    </rPh>
    <phoneticPr fontId="2"/>
  </si>
  <si>
    <t>1.　3</t>
    <phoneticPr fontId="2"/>
  </si>
  <si>
    <t>5　.9</t>
    <phoneticPr fontId="2"/>
  </si>
  <si>
    <t>対戦</t>
    <rPh sb="0" eb="2">
      <t>タイセン</t>
    </rPh>
    <phoneticPr fontId="2"/>
  </si>
  <si>
    <t>修道G</t>
    <rPh sb="0" eb="2">
      <t>シュウドウ</t>
    </rPh>
    <phoneticPr fontId="2"/>
  </si>
  <si>
    <t>広大G</t>
    <rPh sb="0" eb="2">
      <t>ヒロダイ</t>
    </rPh>
    <phoneticPr fontId="2"/>
  </si>
  <si>
    <t>海保B</t>
    <rPh sb="0" eb="2">
      <t>カイホ</t>
    </rPh>
    <phoneticPr fontId="2"/>
  </si>
  <si>
    <t>市立G</t>
    <rPh sb="0" eb="2">
      <t>シリツ</t>
    </rPh>
    <phoneticPr fontId="2"/>
  </si>
  <si>
    <t>日赤B</t>
    <rPh sb="0" eb="2">
      <t>ニッセキ</t>
    </rPh>
    <phoneticPr fontId="2"/>
  </si>
  <si>
    <t>医学G</t>
    <rPh sb="0" eb="2">
      <t>イガク</t>
    </rPh>
    <phoneticPr fontId="2"/>
  </si>
  <si>
    <t>42. 43</t>
    <phoneticPr fontId="2"/>
  </si>
  <si>
    <t>経済</t>
    <rPh sb="0" eb="2">
      <t>ケイザイ</t>
    </rPh>
    <phoneticPr fontId="2"/>
  </si>
  <si>
    <t>2試合の一日分8000円</t>
    <rPh sb="1" eb="3">
      <t>シアイ</t>
    </rPh>
    <rPh sb="4" eb="6">
      <t>イチニチ</t>
    </rPh>
    <rPh sb="6" eb="7">
      <t>ブン</t>
    </rPh>
    <rPh sb="11" eb="12">
      <t>エン</t>
    </rPh>
    <phoneticPr fontId="2"/>
  </si>
  <si>
    <t>21..50</t>
    <phoneticPr fontId="2"/>
  </si>
  <si>
    <t>修道</t>
    <rPh sb="0" eb="2">
      <t>シュウドウ</t>
    </rPh>
    <phoneticPr fontId="2"/>
  </si>
  <si>
    <t>2022.10.23</t>
    <phoneticPr fontId="2"/>
  </si>
  <si>
    <t>39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</si>
</sst>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0_ "/>
  </numFmts>
  <fonts count="12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Yu Gothic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3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176" fontId="0" fillId="0" borderId="7" xfId="0" applyNumberFormat="1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7" borderId="7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176" fontId="0" fillId="0" borderId="11" xfId="0" applyNumberFormat="1" applyBorder="1">
      <alignment vertical="center"/>
    </xf>
    <xf numFmtId="176" fontId="0" fillId="0" borderId="11" xfId="0" applyNumberFormat="1" applyFill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8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10" borderId="7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8" xfId="0" applyFill="1" applyBorder="1">
      <alignment vertical="center"/>
    </xf>
    <xf numFmtId="0" fontId="5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vertical="center"/>
    </xf>
    <xf numFmtId="0" fontId="0" fillId="10" borderId="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0" fontId="0" fillId="17" borderId="7" xfId="0" applyFill="1" applyBorder="1" applyAlignment="1">
      <alignment horizontal="center" vertical="center"/>
    </xf>
    <xf numFmtId="0" fontId="0" fillId="18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16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10" borderId="19" xfId="0" applyFill="1" applyBorder="1">
      <alignment vertical="center"/>
    </xf>
    <xf numFmtId="0" fontId="0" fillId="0" borderId="19" xfId="0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12" borderId="19" xfId="0" applyFill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76" fontId="0" fillId="0" borderId="7" xfId="0" applyNumberFormat="1" applyFill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0" fillId="0" borderId="10" xfId="0" applyNumberFormat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17" borderId="11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16" borderId="8" xfId="0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0" fillId="0" borderId="0" xfId="0" applyNumberFormat="1" applyFill="1" applyBorder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10" borderId="7" xfId="0" applyNumberForma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0" xfId="0" applyNumberForma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5" fillId="10" borderId="7" xfId="0" applyNumberFormat="1" applyFont="1" applyFill="1" applyBorder="1" applyAlignment="1">
      <alignment horizontal="center" vertical="center"/>
    </xf>
    <xf numFmtId="0" fontId="5" fillId="10" borderId="19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0" fillId="0" borderId="7" xfId="0" applyNumberFormat="1" applyFill="1" applyBorder="1">
      <alignment vertical="center"/>
    </xf>
    <xf numFmtId="0" fontId="0" fillId="0" borderId="11" xfId="0" applyFill="1" applyBorder="1">
      <alignment vertical="center"/>
    </xf>
    <xf numFmtId="0" fontId="6" fillId="0" borderId="1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177" fontId="0" fillId="0" borderId="0" xfId="0" applyNumberForma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6" fillId="0" borderId="24" xfId="0" applyNumberFormat="1" applyFont="1" applyFill="1" applyBorder="1" applyAlignment="1">
      <alignment vertical="center"/>
    </xf>
    <xf numFmtId="0" fontId="11" fillId="0" borderId="11" xfId="0" applyFont="1" applyFill="1" applyBorder="1">
      <alignment vertical="center"/>
    </xf>
    <xf numFmtId="177" fontId="11" fillId="0" borderId="11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>
      <alignment vertical="center"/>
    </xf>
    <xf numFmtId="177" fontId="6" fillId="0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177" fontId="6" fillId="0" borderId="18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8" xfId="0" applyNumberFormat="1" applyFill="1" applyBorder="1">
      <alignment vertical="center"/>
    </xf>
    <xf numFmtId="177" fontId="11" fillId="0" borderId="18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0" fontId="0" fillId="0" borderId="26" xfId="0" applyFill="1" applyBorder="1">
      <alignment vertical="center"/>
    </xf>
    <xf numFmtId="49" fontId="6" fillId="0" borderId="12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/>
    </xf>
    <xf numFmtId="0" fontId="0" fillId="0" borderId="21" xfId="0" applyNumberFormat="1" applyFill="1" applyBorder="1">
      <alignment vertical="center"/>
    </xf>
    <xf numFmtId="49" fontId="6" fillId="0" borderId="27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0" fillId="0" borderId="12" xfId="0" applyNumberFormat="1" applyFill="1" applyBorder="1">
      <alignment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0" fillId="0" borderId="28" xfId="0" applyFill="1" applyBorder="1">
      <alignment vertical="center"/>
    </xf>
    <xf numFmtId="49" fontId="6" fillId="0" borderId="30" xfId="0" applyNumberFormat="1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>
      <alignment horizontal="center" vertical="center"/>
    </xf>
    <xf numFmtId="49" fontId="6" fillId="0" borderId="32" xfId="0" applyNumberFormat="1" applyFont="1" applyFill="1" applyBorder="1" applyAlignment="1">
      <alignment vertical="center"/>
    </xf>
    <xf numFmtId="0" fontId="0" fillId="0" borderId="33" xfId="0" applyFill="1" applyBorder="1">
      <alignment vertical="center"/>
    </xf>
    <xf numFmtId="49" fontId="6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49" fontId="6" fillId="0" borderId="34" xfId="0" applyNumberFormat="1" applyFont="1" applyFill="1" applyBorder="1" applyAlignment="1">
      <alignment horizontal="center" vertical="center"/>
    </xf>
    <xf numFmtId="0" fontId="0" fillId="0" borderId="35" xfId="0" applyFill="1" applyBorder="1">
      <alignment vertical="center"/>
    </xf>
    <xf numFmtId="49" fontId="6" fillId="0" borderId="36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/>
    </xf>
    <xf numFmtId="49" fontId="6" fillId="0" borderId="38" xfId="0" applyNumberFormat="1" applyFont="1" applyFill="1" applyBorder="1" applyAlignment="1">
      <alignment horizontal="center" vertical="center"/>
    </xf>
    <xf numFmtId="0" fontId="0" fillId="0" borderId="38" xfId="0" applyFill="1" applyBorder="1">
      <alignment vertical="center"/>
    </xf>
    <xf numFmtId="49" fontId="6" fillId="0" borderId="39" xfId="0" applyNumberFormat="1" applyFont="1" applyFill="1" applyBorder="1" applyAlignment="1">
      <alignment horizontal="center" vertical="center"/>
    </xf>
    <xf numFmtId="0" fontId="0" fillId="0" borderId="9" xfId="0" applyNumberFormat="1" applyFill="1" applyBorder="1">
      <alignment vertical="center"/>
    </xf>
    <xf numFmtId="176" fontId="0" fillId="0" borderId="7" xfId="0" applyNumberFormat="1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177" fontId="6" fillId="3" borderId="8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177" fontId="6" fillId="3" borderId="7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177" fontId="6" fillId="3" borderId="15" xfId="0" applyNumberFormat="1" applyFont="1" applyFill="1" applyBorder="1" applyAlignment="1">
      <alignment horizontal="center" vertical="center"/>
    </xf>
    <xf numFmtId="49" fontId="6" fillId="0" borderId="40" xfId="0" applyNumberFormat="1" applyFont="1" applyFill="1" applyBorder="1" applyAlignment="1">
      <alignment horizontal="center" vertical="center"/>
    </xf>
    <xf numFmtId="49" fontId="6" fillId="0" borderId="41" xfId="0" applyNumberFormat="1" applyFont="1" applyFill="1" applyBorder="1" applyAlignment="1">
      <alignment horizontal="center" vertical="center"/>
    </xf>
    <xf numFmtId="0" fontId="0" fillId="0" borderId="41" xfId="0" applyFill="1" applyBorder="1">
      <alignment vertical="center"/>
    </xf>
    <xf numFmtId="49" fontId="6" fillId="0" borderId="42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/>
    </xf>
    <xf numFmtId="0" fontId="0" fillId="0" borderId="41" xfId="0" applyBorder="1">
      <alignment vertical="center"/>
    </xf>
    <xf numFmtId="49" fontId="6" fillId="3" borderId="16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0" borderId="18" xfId="0" applyNumberForma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176" fontId="0" fillId="0" borderId="7" xfId="0" applyNumberFormat="1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8" xfId="0" applyFill="1" applyBorder="1">
      <alignment vertical="center"/>
    </xf>
    <xf numFmtId="0" fontId="0" fillId="14" borderId="8" xfId="0" applyFill="1" applyBorder="1" applyAlignment="1">
      <alignment horizontal="center" vertical="center"/>
    </xf>
    <xf numFmtId="0" fontId="9" fillId="0" borderId="7" xfId="0" applyFont="1" applyFill="1" applyBorder="1">
      <alignment vertical="center"/>
    </xf>
    <xf numFmtId="177" fontId="6" fillId="3" borderId="18" xfId="0" applyNumberFormat="1" applyFont="1" applyFill="1" applyBorder="1" applyAlignment="1">
      <alignment horizontal="center" vertical="center"/>
    </xf>
    <xf numFmtId="0" fontId="0" fillId="0" borderId="15" xfId="0" applyNumberFormat="1" applyFill="1" applyBorder="1">
      <alignment vertical="center"/>
    </xf>
    <xf numFmtId="49" fontId="6" fillId="0" borderId="44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center" vertical="center"/>
    </xf>
    <xf numFmtId="177" fontId="11" fillId="3" borderId="7" xfId="0" applyNumberFormat="1" applyFont="1" applyFill="1" applyBorder="1" applyAlignment="1">
      <alignment horizontal="center" vertical="center"/>
    </xf>
    <xf numFmtId="177" fontId="11" fillId="3" borderId="18" xfId="0" applyNumberFormat="1" applyFont="1" applyFill="1" applyBorder="1" applyAlignment="1">
      <alignment horizontal="center" vertical="center"/>
    </xf>
    <xf numFmtId="0" fontId="0" fillId="0" borderId="41" xfId="0" applyNumberFormat="1" applyFill="1" applyBorder="1">
      <alignment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32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10"/>
  <sheetViews>
    <sheetView tabSelected="1" topLeftCell="H70" zoomScale="76" zoomScaleNormal="76" workbookViewId="0">
      <selection activeCell="AB78" sqref="AB78:AH86"/>
    </sheetView>
  </sheetViews>
  <sheetFormatPr defaultRowHeight="13.2"/>
  <cols>
    <col min="1" max="1" width="7.21875" bestFit="1" customWidth="1"/>
    <col min="2" max="2" width="4.21875" bestFit="1" customWidth="1"/>
    <col min="3" max="3" width="3.6640625" bestFit="1" customWidth="1"/>
    <col min="4" max="4" width="3.6640625" customWidth="1"/>
    <col min="5" max="5" width="7.6640625" bestFit="1" customWidth="1"/>
    <col min="6" max="6" width="2.5546875" customWidth="1"/>
    <col min="7" max="7" width="4.109375" bestFit="1" customWidth="1"/>
    <col min="8" max="8" width="7.6640625" bestFit="1" customWidth="1"/>
    <col min="9" max="9" width="1.88671875" customWidth="1"/>
    <col min="10" max="10" width="6.109375" customWidth="1"/>
    <col min="11" max="11" width="6.44140625" customWidth="1"/>
    <col min="12" max="12" width="3.5546875" customWidth="1"/>
    <col min="13" max="13" width="3.88671875" customWidth="1"/>
    <col min="14" max="14" width="4.109375" customWidth="1"/>
    <col min="15" max="15" width="7" customWidth="1"/>
    <col min="16" max="16" width="4.109375" bestFit="1" customWidth="1"/>
    <col min="17" max="17" width="4.21875" customWidth="1"/>
    <col min="18" max="18" width="7.88671875" bestFit="1" customWidth="1"/>
    <col min="19" max="19" width="3.44140625" customWidth="1"/>
    <col min="20" max="20" width="3.77734375" style="23" customWidth="1"/>
    <col min="21" max="21" width="4" style="23" customWidth="1"/>
    <col min="22" max="22" width="7.88671875" bestFit="1" customWidth="1"/>
    <col min="23" max="23" width="4.21875" bestFit="1" customWidth="1"/>
    <col min="24" max="24" width="4.33203125" customWidth="1"/>
    <col min="25" max="25" width="7.44140625" customWidth="1"/>
    <col min="26" max="26" width="7.6640625" bestFit="1" customWidth="1"/>
    <col min="27" max="27" width="1.5546875" customWidth="1"/>
    <col min="28" max="28" width="4.33203125" bestFit="1" customWidth="1"/>
    <col min="29" max="29" width="4.33203125" style="142" customWidth="1"/>
    <col min="30" max="30" width="4.88671875" style="109" customWidth="1"/>
    <col min="31" max="31" width="7.21875" style="109" bestFit="1" customWidth="1"/>
    <col min="32" max="32" width="4.33203125" style="109" customWidth="1"/>
    <col min="33" max="33" width="4.44140625" style="109" bestFit="1" customWidth="1"/>
    <col min="34" max="34" width="8" style="105" bestFit="1" customWidth="1"/>
    <col min="35" max="35" width="2.6640625" customWidth="1"/>
    <col min="36" max="36" width="5.5546875" customWidth="1"/>
    <col min="37" max="37" width="9.109375" bestFit="1" customWidth="1"/>
    <col min="38" max="38" width="3.5546875" bestFit="1" customWidth="1"/>
    <col min="39" max="39" width="7.21875" bestFit="1" customWidth="1"/>
    <col min="40" max="40" width="3.88671875" bestFit="1" customWidth="1"/>
    <col min="41" max="41" width="5.88671875" bestFit="1" customWidth="1"/>
    <col min="42" max="42" width="5.88671875" customWidth="1"/>
    <col min="43" max="43" width="7.21875" bestFit="1" customWidth="1"/>
    <col min="44" max="44" width="3.6640625" customWidth="1"/>
    <col min="45" max="45" width="5.5546875" customWidth="1"/>
    <col min="46" max="46" width="3.88671875" customWidth="1"/>
    <col min="47" max="47" width="7.21875" bestFit="1" customWidth="1"/>
    <col min="48" max="48" width="3.6640625" style="45" customWidth="1"/>
    <col min="49" max="49" width="6.33203125" style="45" customWidth="1"/>
    <col min="50" max="50" width="3.77734375" style="45" customWidth="1"/>
    <col min="51" max="51" width="7.21875" bestFit="1" customWidth="1"/>
    <col min="52" max="52" width="3.6640625" style="45" customWidth="1"/>
    <col min="53" max="53" width="8" style="45" bestFit="1" customWidth="1"/>
    <col min="54" max="54" width="7.21875" bestFit="1" customWidth="1"/>
    <col min="55" max="55" width="3.6640625" style="45" customWidth="1"/>
    <col min="56" max="57" width="5.21875" style="45" customWidth="1"/>
    <col min="58" max="58" width="8" bestFit="1" customWidth="1"/>
    <col min="59" max="59" width="3.6640625" style="45" customWidth="1"/>
    <col min="60" max="60" width="6.77734375" style="45" customWidth="1"/>
    <col min="61" max="61" width="6.109375" bestFit="1" customWidth="1"/>
    <col min="62" max="62" width="3.6640625" style="45" customWidth="1"/>
    <col min="63" max="63" width="7.88671875" style="45" bestFit="1" customWidth="1"/>
    <col min="64" max="64" width="7.21875" bestFit="1" customWidth="1"/>
    <col min="65" max="65" width="3.6640625" style="45" customWidth="1"/>
    <col min="66" max="67" width="5.6640625" style="45" customWidth="1"/>
    <col min="68" max="68" width="7.21875" bestFit="1" customWidth="1"/>
    <col min="69" max="69" width="3.6640625" style="45" customWidth="1"/>
    <col min="70" max="70" width="6.77734375" style="45" customWidth="1"/>
    <col min="71" max="71" width="8" bestFit="1" customWidth="1"/>
    <col min="72" max="72" width="8" style="23" bestFit="1" customWidth="1"/>
    <col min="73" max="73" width="7.77734375" style="23" bestFit="1" customWidth="1"/>
    <col min="74" max="74" width="4.77734375" customWidth="1"/>
    <col min="75" max="75" width="8" bestFit="1" customWidth="1"/>
    <col min="76" max="76" width="5.88671875" bestFit="1" customWidth="1"/>
    <col min="77" max="77" width="8" bestFit="1" customWidth="1"/>
    <col min="78" max="78" width="20" bestFit="1" customWidth="1"/>
    <col min="79" max="79" width="9.88671875" bestFit="1" customWidth="1"/>
  </cols>
  <sheetData>
    <row r="1" spans="1:78">
      <c r="J1" t="s">
        <v>135</v>
      </c>
    </row>
    <row r="2" spans="1:78">
      <c r="J2">
        <v>1</v>
      </c>
      <c r="K2" t="s">
        <v>136</v>
      </c>
    </row>
    <row r="3" spans="1:78">
      <c r="J3">
        <v>2</v>
      </c>
      <c r="K3" t="s">
        <v>137</v>
      </c>
    </row>
    <row r="4" spans="1:78">
      <c r="A4" s="46"/>
      <c r="B4" s="46"/>
      <c r="C4" s="46"/>
      <c r="D4" s="46"/>
      <c r="E4" s="46"/>
      <c r="F4" s="46"/>
      <c r="G4" s="46"/>
      <c r="H4" s="46"/>
      <c r="I4" s="46"/>
      <c r="J4" s="46">
        <v>3</v>
      </c>
      <c r="K4" s="46" t="s">
        <v>138</v>
      </c>
      <c r="L4" s="46"/>
      <c r="M4" s="46"/>
      <c r="N4" s="46"/>
      <c r="O4" s="46"/>
      <c r="P4" s="46"/>
      <c r="Q4" s="46"/>
      <c r="R4" s="46"/>
      <c r="S4" s="46"/>
      <c r="T4" s="48"/>
      <c r="U4" s="48"/>
      <c r="V4" s="46"/>
      <c r="W4" s="46"/>
      <c r="X4" s="46"/>
      <c r="Y4" s="46"/>
      <c r="Z4" s="46"/>
      <c r="AA4" s="46"/>
      <c r="AB4" s="46"/>
      <c r="AC4" s="134"/>
      <c r="AD4" s="105"/>
      <c r="AE4" s="105"/>
      <c r="AF4" s="105"/>
      <c r="AG4" s="105"/>
    </row>
    <row r="5" spans="1:78" ht="13.8" thickBot="1">
      <c r="A5" s="46"/>
      <c r="B5" s="46"/>
      <c r="C5" s="46"/>
      <c r="D5" s="46"/>
      <c r="E5" s="46"/>
      <c r="F5" s="46"/>
      <c r="G5" s="46"/>
      <c r="H5" s="46"/>
      <c r="I5" s="46"/>
      <c r="J5" s="47"/>
      <c r="K5" s="48"/>
      <c r="L5" s="195" t="s">
        <v>141</v>
      </c>
      <c r="M5" s="195"/>
      <c r="N5" s="46" t="s">
        <v>156</v>
      </c>
      <c r="O5" s="48"/>
      <c r="P5" s="48"/>
      <c r="Q5" s="48"/>
      <c r="R5" s="48"/>
      <c r="S5" s="46"/>
      <c r="T5" s="48"/>
      <c r="U5" s="48"/>
      <c r="V5" s="46"/>
      <c r="W5" s="46"/>
      <c r="X5" s="46"/>
      <c r="Y5" s="46"/>
      <c r="Z5" s="46"/>
      <c r="AA5" s="46"/>
      <c r="AB5" s="46"/>
      <c r="AC5" s="134"/>
      <c r="AD5" s="105"/>
      <c r="AE5" s="105"/>
      <c r="AF5" s="105"/>
      <c r="AG5" s="105"/>
    </row>
    <row r="6" spans="1:78" ht="13.8" thickBot="1">
      <c r="A6" s="44"/>
      <c r="B6" s="44"/>
      <c r="C6" s="44"/>
      <c r="D6" s="44"/>
      <c r="E6" s="44"/>
      <c r="F6" s="44"/>
      <c r="G6" s="44"/>
      <c r="H6" s="44"/>
      <c r="I6" s="44"/>
      <c r="J6" s="122" t="s">
        <v>0</v>
      </c>
      <c r="K6" s="123" t="s">
        <v>1</v>
      </c>
      <c r="L6" s="235" t="s">
        <v>2</v>
      </c>
      <c r="M6" s="235"/>
      <c r="N6" s="235"/>
      <c r="O6" s="235"/>
      <c r="P6" s="235"/>
      <c r="Q6" s="235"/>
      <c r="R6" s="235"/>
      <c r="S6" s="235" t="s">
        <v>3</v>
      </c>
      <c r="T6" s="235"/>
      <c r="U6" s="235"/>
      <c r="V6" s="235"/>
      <c r="W6" s="235"/>
      <c r="X6" s="235"/>
      <c r="Y6" s="236"/>
      <c r="Z6" s="9" t="s">
        <v>4</v>
      </c>
      <c r="AA6" s="44"/>
      <c r="AB6" s="44"/>
      <c r="AC6" s="134"/>
      <c r="AD6" s="44"/>
      <c r="AE6" s="44"/>
      <c r="AF6" s="44"/>
      <c r="AG6" s="44"/>
      <c r="AH6" s="44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75"/>
      <c r="AW6" s="75"/>
      <c r="AX6" s="75"/>
      <c r="AY6" s="27"/>
      <c r="AZ6" s="75"/>
      <c r="BA6" s="75"/>
      <c r="BB6" s="27"/>
      <c r="BC6" s="75"/>
      <c r="BD6" s="75"/>
      <c r="BE6" s="75"/>
      <c r="BF6" s="27"/>
      <c r="BG6" s="75"/>
      <c r="BH6" s="75"/>
      <c r="BI6" s="27"/>
      <c r="BJ6" s="75"/>
      <c r="BK6" s="75"/>
      <c r="BL6" s="27"/>
      <c r="BM6" s="75"/>
      <c r="BN6" s="75"/>
      <c r="BO6" s="75"/>
      <c r="BP6" s="27"/>
      <c r="BQ6" s="75"/>
      <c r="BR6" s="75"/>
      <c r="BT6" s="27"/>
      <c r="BU6" s="27"/>
      <c r="BV6" s="27"/>
    </row>
    <row r="7" spans="1:78" ht="16.2" thickBot="1">
      <c r="A7" s="55"/>
      <c r="B7" s="22"/>
      <c r="C7" s="237" t="s">
        <v>52</v>
      </c>
      <c r="D7" s="237"/>
      <c r="E7" s="237"/>
      <c r="F7" s="237"/>
      <c r="G7" s="237"/>
      <c r="H7" s="237"/>
      <c r="I7" s="54"/>
      <c r="J7" s="122"/>
      <c r="K7" s="123"/>
      <c r="L7" s="143"/>
      <c r="M7" s="143" t="s">
        <v>129</v>
      </c>
      <c r="N7" s="143" t="s">
        <v>130</v>
      </c>
      <c r="O7" s="143"/>
      <c r="P7" s="143"/>
      <c r="Q7" s="143" t="s">
        <v>130</v>
      </c>
      <c r="R7" s="143"/>
      <c r="S7" s="143"/>
      <c r="T7" s="123" t="s">
        <v>129</v>
      </c>
      <c r="U7" s="123" t="s">
        <v>130</v>
      </c>
      <c r="V7" s="143"/>
      <c r="W7" s="143"/>
      <c r="X7" s="143" t="s">
        <v>130</v>
      </c>
      <c r="Y7" s="179"/>
      <c r="Z7" s="9"/>
      <c r="AA7" s="5"/>
      <c r="AB7" s="5"/>
      <c r="AC7" s="135"/>
      <c r="AD7" s="106"/>
      <c r="AE7" s="106"/>
      <c r="AF7" s="106"/>
      <c r="AG7" s="106"/>
      <c r="AH7" s="44"/>
      <c r="AI7" s="27"/>
      <c r="AJ7" s="15"/>
      <c r="AK7" s="15" t="s">
        <v>29</v>
      </c>
      <c r="AL7" s="15"/>
      <c r="AM7" s="239" t="s">
        <v>64</v>
      </c>
      <c r="AN7" s="239"/>
      <c r="AO7" s="239"/>
      <c r="AP7" s="239"/>
      <c r="AQ7" s="239"/>
      <c r="AR7" s="17"/>
      <c r="AS7" s="192"/>
      <c r="AT7" s="192"/>
      <c r="AU7" s="238"/>
      <c r="AV7" s="238"/>
      <c r="AW7" s="238"/>
      <c r="AX7" s="238"/>
      <c r="AY7" s="238"/>
      <c r="AZ7" s="238"/>
      <c r="BA7" s="238"/>
      <c r="BB7" s="238"/>
      <c r="BC7" s="16"/>
      <c r="BD7" s="191"/>
      <c r="BE7" s="216"/>
      <c r="BF7" s="17"/>
      <c r="BG7" s="16"/>
      <c r="BH7" s="191"/>
      <c r="BI7" s="17"/>
      <c r="BJ7" s="16"/>
      <c r="BK7" s="191"/>
      <c r="BL7" s="17">
        <v>44843</v>
      </c>
      <c r="BM7" s="16"/>
      <c r="BN7" s="191"/>
      <c r="BO7" s="216"/>
      <c r="BP7" s="18" t="s">
        <v>30</v>
      </c>
      <c r="BQ7" s="20"/>
      <c r="BR7" s="20"/>
      <c r="BS7" s="8"/>
      <c r="BT7" s="234" t="s">
        <v>132</v>
      </c>
      <c r="BU7" s="234" t="s">
        <v>133</v>
      </c>
      <c r="BV7" s="30"/>
      <c r="BX7" s="170"/>
      <c r="BY7" s="8"/>
    </row>
    <row r="8" spans="1:78" ht="15.6">
      <c r="A8" s="11" t="s">
        <v>17</v>
      </c>
      <c r="B8" s="53">
        <v>1</v>
      </c>
      <c r="C8" s="34" t="s">
        <v>42</v>
      </c>
      <c r="D8" s="34">
        <v>13</v>
      </c>
      <c r="E8" s="34" t="s">
        <v>45</v>
      </c>
      <c r="F8" s="34" t="s">
        <v>33</v>
      </c>
      <c r="G8" s="34">
        <v>11</v>
      </c>
      <c r="H8" s="34" t="s">
        <v>35</v>
      </c>
      <c r="I8" s="8"/>
      <c r="J8" s="177" t="s">
        <v>17</v>
      </c>
      <c r="K8" s="117" t="s">
        <v>14</v>
      </c>
      <c r="L8" s="118" t="s">
        <v>74</v>
      </c>
      <c r="M8" s="147" t="s">
        <v>68</v>
      </c>
      <c r="N8" s="148">
        <v>4</v>
      </c>
      <c r="O8" s="51" t="s">
        <v>39</v>
      </c>
      <c r="P8" s="124" t="s">
        <v>57</v>
      </c>
      <c r="Q8" s="148">
        <v>12</v>
      </c>
      <c r="R8" s="51" t="s">
        <v>19</v>
      </c>
      <c r="S8" s="118" t="s">
        <v>74</v>
      </c>
      <c r="T8" s="147" t="s">
        <v>77</v>
      </c>
      <c r="U8" s="148">
        <v>7</v>
      </c>
      <c r="V8" s="51" t="s">
        <v>36</v>
      </c>
      <c r="W8" s="124" t="s">
        <v>57</v>
      </c>
      <c r="X8" s="148">
        <v>10</v>
      </c>
      <c r="Y8" s="180" t="s">
        <v>41</v>
      </c>
      <c r="Z8" s="186"/>
      <c r="AA8" s="5"/>
      <c r="AB8" s="117" t="s">
        <v>74</v>
      </c>
      <c r="AC8" s="147" t="s">
        <v>68</v>
      </c>
      <c r="AD8" s="148">
        <v>4</v>
      </c>
      <c r="AE8" s="51" t="s">
        <v>39</v>
      </c>
      <c r="AF8" s="124" t="s">
        <v>57</v>
      </c>
      <c r="AG8" s="148">
        <v>12</v>
      </c>
      <c r="AH8" s="149" t="s">
        <v>19</v>
      </c>
      <c r="AI8" s="27"/>
      <c r="AJ8" s="19" t="s">
        <v>62</v>
      </c>
      <c r="AK8" s="15" t="s">
        <v>31</v>
      </c>
      <c r="AL8" s="15"/>
      <c r="AM8" s="17">
        <v>44877</v>
      </c>
      <c r="AN8" s="17"/>
      <c r="AO8" s="192" t="s">
        <v>144</v>
      </c>
      <c r="AP8" s="192" t="s">
        <v>144</v>
      </c>
      <c r="AQ8" s="17">
        <v>44878</v>
      </c>
      <c r="AR8" s="17"/>
      <c r="AS8" s="192"/>
      <c r="AT8" s="192"/>
      <c r="AU8" s="16">
        <v>44885</v>
      </c>
      <c r="AV8" s="16"/>
      <c r="AW8" s="191"/>
      <c r="AX8" s="191"/>
      <c r="AY8" s="17">
        <v>44891</v>
      </c>
      <c r="AZ8" s="16"/>
      <c r="BA8" s="191"/>
      <c r="BB8" s="17">
        <v>44892</v>
      </c>
      <c r="BC8" s="16"/>
      <c r="BD8" s="191"/>
      <c r="BE8" s="216"/>
      <c r="BF8" s="17">
        <v>44898</v>
      </c>
      <c r="BG8" s="16"/>
      <c r="BH8" s="191"/>
      <c r="BI8" s="17">
        <v>44899</v>
      </c>
      <c r="BJ8" s="16"/>
      <c r="BK8" s="191"/>
      <c r="BL8" s="17">
        <v>44905</v>
      </c>
      <c r="BM8" s="16"/>
      <c r="BN8" s="191"/>
      <c r="BO8" s="216"/>
      <c r="BP8" s="17">
        <v>44906</v>
      </c>
      <c r="BQ8" s="16"/>
      <c r="BR8" s="191"/>
      <c r="BS8" s="15" t="s">
        <v>31</v>
      </c>
      <c r="BT8" s="234"/>
      <c r="BU8" s="234"/>
      <c r="BV8" s="27"/>
      <c r="BX8" s="19" t="s">
        <v>62</v>
      </c>
      <c r="BY8" s="15" t="s">
        <v>31</v>
      </c>
    </row>
    <row r="9" spans="1:78" ht="15.6">
      <c r="A9" s="5"/>
      <c r="B9" s="22">
        <f>+B8+1</f>
        <v>2</v>
      </c>
      <c r="C9" s="15" t="s">
        <v>42</v>
      </c>
      <c r="D9" s="15">
        <v>4</v>
      </c>
      <c r="E9" s="15" t="s">
        <v>47</v>
      </c>
      <c r="F9" s="15" t="s">
        <v>33</v>
      </c>
      <c r="G9" s="15">
        <v>8</v>
      </c>
      <c r="H9" s="15" t="s">
        <v>37</v>
      </c>
      <c r="I9" s="8"/>
      <c r="J9" s="178" t="s">
        <v>8</v>
      </c>
      <c r="K9" s="119" t="s">
        <v>5</v>
      </c>
      <c r="L9" s="110"/>
      <c r="M9" s="110"/>
      <c r="N9" s="110"/>
      <c r="O9" s="110"/>
      <c r="P9" s="110" t="s">
        <v>57</v>
      </c>
      <c r="Q9" s="110"/>
      <c r="R9" s="110"/>
      <c r="S9" s="110"/>
      <c r="T9" s="110"/>
      <c r="U9" s="110"/>
      <c r="V9" s="110"/>
      <c r="W9" s="110" t="s">
        <v>57</v>
      </c>
      <c r="X9" s="110"/>
      <c r="Y9" s="181"/>
      <c r="Z9" s="187"/>
      <c r="AA9" s="5"/>
      <c r="AB9" s="119" t="s">
        <v>74</v>
      </c>
      <c r="AC9" s="136" t="s">
        <v>76</v>
      </c>
      <c r="AD9" s="129">
        <v>3</v>
      </c>
      <c r="AE9" s="125" t="s">
        <v>38</v>
      </c>
      <c r="AF9" s="111" t="s">
        <v>57</v>
      </c>
      <c r="AG9" s="129">
        <v>6</v>
      </c>
      <c r="AH9" s="150" t="s">
        <v>34</v>
      </c>
      <c r="AI9" s="30"/>
      <c r="AJ9" s="36" t="s">
        <v>58</v>
      </c>
      <c r="AK9" s="33"/>
      <c r="AL9" s="33"/>
      <c r="AM9" s="38" t="s">
        <v>19</v>
      </c>
      <c r="AN9" s="38"/>
      <c r="AO9" s="38"/>
      <c r="AP9" s="38"/>
      <c r="AQ9" s="38" t="s">
        <v>19</v>
      </c>
      <c r="AR9" s="38"/>
      <c r="AS9" s="192" t="s">
        <v>144</v>
      </c>
      <c r="AT9" s="192" t="s">
        <v>144</v>
      </c>
      <c r="AU9" s="37" t="s">
        <v>28</v>
      </c>
      <c r="AV9" s="37"/>
      <c r="AW9" s="192" t="s">
        <v>144</v>
      </c>
      <c r="AX9" s="38"/>
      <c r="AY9" s="37" t="s">
        <v>28</v>
      </c>
      <c r="AZ9" s="37"/>
      <c r="BA9" s="192" t="s">
        <v>144</v>
      </c>
      <c r="BB9" s="37" t="s">
        <v>28</v>
      </c>
      <c r="BC9" s="37"/>
      <c r="BD9" s="192" t="s">
        <v>144</v>
      </c>
      <c r="BE9" s="38"/>
      <c r="BF9" s="38" t="s">
        <v>27</v>
      </c>
      <c r="BG9" s="37"/>
      <c r="BH9" s="192" t="s">
        <v>144</v>
      </c>
      <c r="BI9" s="38" t="s">
        <v>27</v>
      </c>
      <c r="BJ9" s="37"/>
      <c r="BK9" s="192" t="s">
        <v>144</v>
      </c>
      <c r="BL9" s="38" t="s">
        <v>19</v>
      </c>
      <c r="BM9" s="37"/>
      <c r="BN9" s="192" t="s">
        <v>144</v>
      </c>
      <c r="BO9" s="38"/>
      <c r="BP9" s="38" t="s">
        <v>19</v>
      </c>
      <c r="BQ9" s="37"/>
      <c r="BR9" s="192" t="s">
        <v>144</v>
      </c>
      <c r="BS9" s="15"/>
      <c r="BT9" s="234"/>
      <c r="BU9" s="234"/>
      <c r="BV9" s="27"/>
      <c r="BW9" s="29" t="s">
        <v>131</v>
      </c>
      <c r="BX9" s="19" t="s">
        <v>58</v>
      </c>
      <c r="BY9" s="15"/>
    </row>
    <row r="10" spans="1:78" ht="15.6">
      <c r="A10" s="5"/>
      <c r="B10" s="22">
        <f t="shared" ref="B10:B14" si="0">+B9+1</f>
        <v>3</v>
      </c>
      <c r="C10" s="15" t="s">
        <v>42</v>
      </c>
      <c r="D10" s="15">
        <v>19</v>
      </c>
      <c r="E10" s="15" t="s">
        <v>48</v>
      </c>
      <c r="F10" s="15" t="s">
        <v>33</v>
      </c>
      <c r="G10" s="15">
        <v>9</v>
      </c>
      <c r="H10" s="15" t="s">
        <v>28</v>
      </c>
      <c r="I10" s="8"/>
      <c r="J10" s="178"/>
      <c r="K10" s="119" t="s">
        <v>7</v>
      </c>
      <c r="L10" s="110" t="s">
        <v>75</v>
      </c>
      <c r="M10" s="136" t="s">
        <v>73</v>
      </c>
      <c r="N10" s="111">
        <v>3</v>
      </c>
      <c r="O10" s="31" t="s">
        <v>46</v>
      </c>
      <c r="P10" s="111" t="s">
        <v>57</v>
      </c>
      <c r="Q10" s="111">
        <v>8</v>
      </c>
      <c r="R10" s="31" t="s">
        <v>38</v>
      </c>
      <c r="S10" s="110" t="s">
        <v>75</v>
      </c>
      <c r="T10" s="136" t="s">
        <v>68</v>
      </c>
      <c r="U10" s="128">
        <v>1</v>
      </c>
      <c r="V10" s="31" t="s">
        <v>27</v>
      </c>
      <c r="W10" s="111" t="s">
        <v>57</v>
      </c>
      <c r="X10" s="130">
        <v>2</v>
      </c>
      <c r="Y10" s="182" t="s">
        <v>54</v>
      </c>
      <c r="Z10" s="188" t="s">
        <v>55</v>
      </c>
      <c r="AA10" s="5"/>
      <c r="AB10" s="119" t="s">
        <v>74</v>
      </c>
      <c r="AC10" s="136" t="s">
        <v>70</v>
      </c>
      <c r="AD10" s="129">
        <v>2</v>
      </c>
      <c r="AE10" s="31" t="s">
        <v>27</v>
      </c>
      <c r="AF10" s="111" t="s">
        <v>57</v>
      </c>
      <c r="AG10" s="129">
        <v>4</v>
      </c>
      <c r="AH10" s="150" t="s">
        <v>39</v>
      </c>
      <c r="AI10" s="30"/>
      <c r="AJ10" s="114">
        <v>1</v>
      </c>
      <c r="AK10" s="50" t="s">
        <v>32</v>
      </c>
      <c r="AL10" s="15" t="s">
        <v>33</v>
      </c>
      <c r="AM10" s="68" t="s">
        <v>63</v>
      </c>
      <c r="AN10" s="74"/>
      <c r="AO10" s="74"/>
      <c r="AP10" s="74"/>
      <c r="AQ10" s="68" t="s">
        <v>63</v>
      </c>
      <c r="AR10" s="20"/>
      <c r="AS10" s="20"/>
      <c r="AT10" s="20"/>
      <c r="AU10" s="172">
        <v>33</v>
      </c>
      <c r="AV10" s="80">
        <v>1</v>
      </c>
      <c r="AW10" s="50" t="s">
        <v>41</v>
      </c>
      <c r="AX10" s="31"/>
      <c r="AY10" s="58">
        <v>14</v>
      </c>
      <c r="AZ10" s="20">
        <v>1</v>
      </c>
      <c r="BA10" s="107" t="s">
        <v>38</v>
      </c>
      <c r="BB10" s="58">
        <v>18</v>
      </c>
      <c r="BC10" s="20">
        <v>1</v>
      </c>
      <c r="BD10" s="50" t="s">
        <v>34</v>
      </c>
      <c r="BE10" s="50"/>
      <c r="BF10" s="32">
        <v>22</v>
      </c>
      <c r="BG10" s="20">
        <v>1</v>
      </c>
      <c r="BH10" s="50" t="s">
        <v>53</v>
      </c>
      <c r="BI10" s="42">
        <v>26</v>
      </c>
      <c r="BJ10" s="20">
        <v>1</v>
      </c>
      <c r="BK10" s="50" t="s">
        <v>39</v>
      </c>
      <c r="BL10" s="71">
        <v>30</v>
      </c>
      <c r="BM10" s="20">
        <v>1</v>
      </c>
      <c r="BN10" s="31" t="s">
        <v>35</v>
      </c>
      <c r="BO10" s="31"/>
      <c r="BP10" s="18"/>
      <c r="BQ10" s="20"/>
      <c r="BR10" s="20"/>
      <c r="BS10" s="50" t="s">
        <v>32</v>
      </c>
      <c r="BT10" s="29">
        <v>8</v>
      </c>
      <c r="BU10" s="28">
        <f t="shared" ref="BU10:BU22" si="1">+BQ10+BM10+BJ10+BG10+BC10+AZ10+AV10+AR10+AN10</f>
        <v>6</v>
      </c>
      <c r="BV10" s="167">
        <f>+BT10-BU10</f>
        <v>2</v>
      </c>
      <c r="BW10" s="15">
        <f>+BU10*5000</f>
        <v>30000</v>
      </c>
      <c r="BX10" s="114">
        <v>1</v>
      </c>
      <c r="BY10" s="50" t="s">
        <v>32</v>
      </c>
    </row>
    <row r="11" spans="1:78" ht="15.6">
      <c r="A11" s="5"/>
      <c r="B11" s="22">
        <f t="shared" si="0"/>
        <v>4</v>
      </c>
      <c r="C11" s="15" t="s">
        <v>42</v>
      </c>
      <c r="D11" s="15">
        <v>16</v>
      </c>
      <c r="E11" s="15" t="s">
        <v>49</v>
      </c>
      <c r="F11" s="15" t="s">
        <v>33</v>
      </c>
      <c r="G11" s="15">
        <v>13</v>
      </c>
      <c r="H11" s="15" t="s">
        <v>40</v>
      </c>
      <c r="I11" s="8"/>
      <c r="J11" s="178" t="s">
        <v>19</v>
      </c>
      <c r="K11" s="119" t="s">
        <v>11</v>
      </c>
      <c r="L11" s="110"/>
      <c r="M11" s="110"/>
      <c r="N11" s="110"/>
      <c r="O11" s="110"/>
      <c r="P11" s="110" t="s">
        <v>57</v>
      </c>
      <c r="Q11" s="110"/>
      <c r="R11" s="110"/>
      <c r="S11" s="110"/>
      <c r="T11" s="110"/>
      <c r="U11" s="110"/>
      <c r="V11" s="110"/>
      <c r="W11" s="110" t="s">
        <v>57</v>
      </c>
      <c r="X11" s="110"/>
      <c r="Y11" s="181"/>
      <c r="Z11" s="187"/>
      <c r="AA11" s="5"/>
      <c r="AB11" s="119" t="s">
        <v>74</v>
      </c>
      <c r="AC11" s="136" t="s">
        <v>77</v>
      </c>
      <c r="AD11" s="129">
        <v>7</v>
      </c>
      <c r="AE11" s="31" t="s">
        <v>36</v>
      </c>
      <c r="AF11" s="111" t="s">
        <v>57</v>
      </c>
      <c r="AG11" s="129">
        <v>10</v>
      </c>
      <c r="AH11" s="150" t="s">
        <v>41</v>
      </c>
      <c r="AI11" s="30"/>
      <c r="AJ11" s="114">
        <v>2</v>
      </c>
      <c r="AK11" s="50" t="s">
        <v>27</v>
      </c>
      <c r="AL11" s="15" t="s">
        <v>33</v>
      </c>
      <c r="AM11" s="32">
        <v>3</v>
      </c>
      <c r="AN11" s="20">
        <v>1</v>
      </c>
      <c r="AO11" s="50" t="s">
        <v>39</v>
      </c>
      <c r="AP11" s="31"/>
      <c r="AQ11" s="32">
        <v>9</v>
      </c>
      <c r="AR11" s="20">
        <v>1</v>
      </c>
      <c r="AS11" s="107" t="s">
        <v>38</v>
      </c>
      <c r="AT11" s="125"/>
      <c r="AU11" s="70">
        <v>11</v>
      </c>
      <c r="AV11" s="20">
        <v>1</v>
      </c>
      <c r="AW11" s="31" t="s">
        <v>53</v>
      </c>
      <c r="AX11" s="31"/>
      <c r="AY11" s="59">
        <v>13</v>
      </c>
      <c r="AZ11" s="20">
        <v>1</v>
      </c>
      <c r="BA11" s="50" t="s">
        <v>28</v>
      </c>
      <c r="BB11" s="32">
        <v>19</v>
      </c>
      <c r="BC11" s="20">
        <v>1</v>
      </c>
      <c r="BD11" s="50" t="s">
        <v>41</v>
      </c>
      <c r="BE11" s="50"/>
      <c r="BF11" s="40">
        <v>23</v>
      </c>
      <c r="BG11" s="20">
        <v>1</v>
      </c>
      <c r="BH11" s="50" t="s">
        <v>40</v>
      </c>
      <c r="BI11" s="68" t="s">
        <v>63</v>
      </c>
      <c r="BJ11" s="20"/>
      <c r="BK11" s="20"/>
      <c r="BL11" s="68" t="s">
        <v>63</v>
      </c>
      <c r="BM11" s="20"/>
      <c r="BN11" s="20"/>
      <c r="BO11" s="20"/>
      <c r="BP11" s="69">
        <v>31</v>
      </c>
      <c r="BQ11" s="20">
        <v>1</v>
      </c>
      <c r="BR11" s="50" t="s">
        <v>37</v>
      </c>
      <c r="BS11" s="50" t="s">
        <v>27</v>
      </c>
      <c r="BT11" s="29">
        <v>9</v>
      </c>
      <c r="BU11" s="28">
        <f t="shared" si="1"/>
        <v>7</v>
      </c>
      <c r="BV11" s="167">
        <f t="shared" ref="BV11:BV21" si="2">+BT11-BU11</f>
        <v>2</v>
      </c>
      <c r="BW11" s="15">
        <f t="shared" ref="BW11:BW46" si="3">+BU11*5000</f>
        <v>35000</v>
      </c>
      <c r="BX11" s="114">
        <v>2</v>
      </c>
      <c r="BY11" s="50" t="s">
        <v>27</v>
      </c>
    </row>
    <row r="12" spans="1:78" ht="15.6">
      <c r="A12" s="5"/>
      <c r="B12" s="22">
        <f t="shared" si="0"/>
        <v>5</v>
      </c>
      <c r="C12" s="15" t="s">
        <v>42</v>
      </c>
      <c r="D12" s="15">
        <v>18</v>
      </c>
      <c r="E12" s="15" t="s">
        <v>50</v>
      </c>
      <c r="F12" s="15" t="s">
        <v>33</v>
      </c>
      <c r="G12" s="15">
        <v>5</v>
      </c>
      <c r="H12" s="15" t="s">
        <v>53</v>
      </c>
      <c r="I12" s="8"/>
      <c r="J12" s="178"/>
      <c r="K12" s="119" t="s">
        <v>12</v>
      </c>
      <c r="L12" s="110" t="s">
        <v>74</v>
      </c>
      <c r="M12" s="136" t="s">
        <v>76</v>
      </c>
      <c r="N12" s="129">
        <v>3</v>
      </c>
      <c r="O12" s="125" t="s">
        <v>38</v>
      </c>
      <c r="P12" s="111" t="s">
        <v>57</v>
      </c>
      <c r="Q12" s="129">
        <v>6</v>
      </c>
      <c r="R12" s="31" t="s">
        <v>34</v>
      </c>
      <c r="S12" s="110" t="s">
        <v>42</v>
      </c>
      <c r="T12" s="136" t="s">
        <v>78</v>
      </c>
      <c r="U12" s="29">
        <v>11</v>
      </c>
      <c r="V12" s="31" t="s">
        <v>37</v>
      </c>
      <c r="W12" s="111" t="s">
        <v>57</v>
      </c>
      <c r="X12" s="29">
        <v>14</v>
      </c>
      <c r="Y12" s="182" t="s">
        <v>56</v>
      </c>
      <c r="Z12" s="187"/>
      <c r="AA12" s="5"/>
      <c r="AB12" s="119" t="s">
        <v>75</v>
      </c>
      <c r="AC12" s="136" t="s">
        <v>68</v>
      </c>
      <c r="AD12" s="128">
        <v>1</v>
      </c>
      <c r="AE12" s="31" t="s">
        <v>27</v>
      </c>
      <c r="AF12" s="111" t="s">
        <v>57</v>
      </c>
      <c r="AG12" s="128">
        <v>2</v>
      </c>
      <c r="AH12" s="150" t="s">
        <v>54</v>
      </c>
      <c r="AI12" s="30"/>
      <c r="AJ12" s="114">
        <v>3</v>
      </c>
      <c r="AK12" s="107" t="s">
        <v>38</v>
      </c>
      <c r="AL12" s="15" t="s">
        <v>33</v>
      </c>
      <c r="AM12" s="40">
        <v>2</v>
      </c>
      <c r="AN12" s="20">
        <v>1</v>
      </c>
      <c r="AO12" s="50" t="s">
        <v>34</v>
      </c>
      <c r="AP12" s="31"/>
      <c r="AQ12" s="69" t="s">
        <v>143</v>
      </c>
      <c r="AR12" s="20">
        <v>2</v>
      </c>
      <c r="AS12" s="50" t="s">
        <v>53</v>
      </c>
      <c r="AT12" s="50" t="s">
        <v>27</v>
      </c>
      <c r="AU12" s="40">
        <v>12</v>
      </c>
      <c r="AV12" s="20">
        <v>1</v>
      </c>
      <c r="AW12" s="50" t="s">
        <v>19</v>
      </c>
      <c r="AX12" s="31"/>
      <c r="AY12" s="58">
        <v>14</v>
      </c>
      <c r="AZ12" s="20">
        <v>1</v>
      </c>
      <c r="BA12" s="50" t="s">
        <v>32</v>
      </c>
      <c r="BB12" s="56">
        <v>16</v>
      </c>
      <c r="BC12" s="20">
        <v>1</v>
      </c>
      <c r="BD12" s="50" t="s">
        <v>28</v>
      </c>
      <c r="BE12" s="50"/>
      <c r="BF12" s="68" t="s">
        <v>63</v>
      </c>
      <c r="BG12" s="74"/>
      <c r="BH12" s="74"/>
      <c r="BI12" s="68" t="s">
        <v>63</v>
      </c>
      <c r="BJ12" s="74"/>
      <c r="BK12" s="74"/>
      <c r="BL12" s="70">
        <v>28</v>
      </c>
      <c r="BM12" s="20">
        <v>1</v>
      </c>
      <c r="BN12" s="50" t="s">
        <v>36</v>
      </c>
      <c r="BO12" s="50"/>
      <c r="BP12" s="18"/>
      <c r="BQ12" s="20"/>
      <c r="BR12" s="20"/>
      <c r="BS12" s="107" t="s">
        <v>38</v>
      </c>
      <c r="BT12" s="29">
        <v>7</v>
      </c>
      <c r="BU12" s="28">
        <f t="shared" si="1"/>
        <v>7</v>
      </c>
      <c r="BV12" s="167">
        <f t="shared" si="2"/>
        <v>0</v>
      </c>
      <c r="BW12" s="15">
        <f>+BU12*5000-2000</f>
        <v>33000</v>
      </c>
      <c r="BX12" s="114">
        <v>3</v>
      </c>
      <c r="BY12" s="107" t="s">
        <v>38</v>
      </c>
      <c r="BZ12" s="15" t="s">
        <v>153</v>
      </c>
    </row>
    <row r="13" spans="1:78" ht="15.6">
      <c r="A13" s="5"/>
      <c r="B13" s="22">
        <f t="shared" si="0"/>
        <v>6</v>
      </c>
      <c r="C13" s="15" t="s">
        <v>42</v>
      </c>
      <c r="D13" s="15">
        <v>20</v>
      </c>
      <c r="E13" s="15" t="s">
        <v>51</v>
      </c>
      <c r="F13" s="15" t="s">
        <v>33</v>
      </c>
      <c r="G13" s="15">
        <v>1</v>
      </c>
      <c r="H13" s="15" t="s">
        <v>139</v>
      </c>
      <c r="I13" s="8"/>
      <c r="J13" s="178"/>
      <c r="K13" s="119" t="s">
        <v>13</v>
      </c>
      <c r="L13" s="110"/>
      <c r="M13" s="110"/>
      <c r="N13" s="110"/>
      <c r="O13" s="110"/>
      <c r="P13" s="110" t="s">
        <v>57</v>
      </c>
      <c r="Q13" s="110"/>
      <c r="R13" s="110"/>
      <c r="S13" s="110"/>
      <c r="T13" s="110"/>
      <c r="U13" s="110"/>
      <c r="V13" s="110"/>
      <c r="W13" s="110" t="s">
        <v>57</v>
      </c>
      <c r="X13" s="110"/>
      <c r="Y13" s="181"/>
      <c r="Z13" s="187"/>
      <c r="AA13" s="5"/>
      <c r="AB13" s="119" t="s">
        <v>75</v>
      </c>
      <c r="AC13" s="136" t="s">
        <v>73</v>
      </c>
      <c r="AD13" s="111">
        <v>3</v>
      </c>
      <c r="AE13" s="31" t="s">
        <v>46</v>
      </c>
      <c r="AF13" s="111" t="s">
        <v>57</v>
      </c>
      <c r="AG13" s="111">
        <v>8</v>
      </c>
      <c r="AH13" s="150" t="s">
        <v>38</v>
      </c>
      <c r="AI13" s="30"/>
      <c r="AJ13" s="114">
        <v>4</v>
      </c>
      <c r="AK13" s="50" t="s">
        <v>39</v>
      </c>
      <c r="AL13" s="15" t="s">
        <v>33</v>
      </c>
      <c r="AM13" s="32" t="s">
        <v>142</v>
      </c>
      <c r="AN13" s="20">
        <v>2</v>
      </c>
      <c r="AO13" s="50" t="s">
        <v>32</v>
      </c>
      <c r="AP13" s="107" t="s">
        <v>38</v>
      </c>
      <c r="AQ13" s="62">
        <v>6</v>
      </c>
      <c r="AR13" s="20">
        <v>1</v>
      </c>
      <c r="AS13" s="50" t="s">
        <v>35</v>
      </c>
      <c r="AT13" s="20"/>
      <c r="AU13" s="32">
        <v>10</v>
      </c>
      <c r="AV13" s="20">
        <v>1</v>
      </c>
      <c r="AW13" s="50" t="s">
        <v>28</v>
      </c>
      <c r="AX13" s="31"/>
      <c r="AY13" s="68" t="s">
        <v>63</v>
      </c>
      <c r="AZ13" s="74"/>
      <c r="BA13" s="74"/>
      <c r="BB13" s="68" t="s">
        <v>63</v>
      </c>
      <c r="BC13" s="74"/>
      <c r="BD13" s="74"/>
      <c r="BE13" s="74"/>
      <c r="BF13" s="59">
        <v>20</v>
      </c>
      <c r="BG13" s="20">
        <v>1</v>
      </c>
      <c r="BH13" s="50" t="s">
        <v>36</v>
      </c>
      <c r="BI13" s="42">
        <v>26</v>
      </c>
      <c r="BJ13" s="20">
        <v>1</v>
      </c>
      <c r="BK13" s="50" t="s">
        <v>32</v>
      </c>
      <c r="BL13" s="32">
        <v>29</v>
      </c>
      <c r="BM13" s="20">
        <v>1</v>
      </c>
      <c r="BN13" s="50" t="s">
        <v>37</v>
      </c>
      <c r="BO13" s="50"/>
      <c r="BP13" s="18"/>
      <c r="BQ13" s="20"/>
      <c r="BR13" s="20"/>
      <c r="BS13" s="50" t="s">
        <v>39</v>
      </c>
      <c r="BT13" s="29">
        <v>7</v>
      </c>
      <c r="BU13" s="28">
        <f t="shared" si="1"/>
        <v>7</v>
      </c>
      <c r="BV13" s="167">
        <f t="shared" si="2"/>
        <v>0</v>
      </c>
      <c r="BW13" s="15">
        <f>+BU13*5000-2000</f>
        <v>33000</v>
      </c>
      <c r="BX13" s="114">
        <v>4</v>
      </c>
      <c r="BY13" s="50" t="s">
        <v>39</v>
      </c>
      <c r="BZ13" s="15" t="s">
        <v>153</v>
      </c>
    </row>
    <row r="14" spans="1:78" ht="16.2" thickBot="1">
      <c r="A14" s="5"/>
      <c r="B14" s="22">
        <f t="shared" si="0"/>
        <v>7</v>
      </c>
      <c r="C14" s="15" t="s">
        <v>42</v>
      </c>
      <c r="D14" s="15">
        <v>17</v>
      </c>
      <c r="E14" s="15" t="s">
        <v>40</v>
      </c>
      <c r="F14" s="15"/>
      <c r="G14" s="15"/>
      <c r="H14" s="15"/>
      <c r="I14" s="8"/>
      <c r="J14" s="178"/>
      <c r="K14" s="119" t="s">
        <v>6</v>
      </c>
      <c r="L14" s="110" t="s">
        <v>75</v>
      </c>
      <c r="M14" s="136" t="s">
        <v>77</v>
      </c>
      <c r="N14" s="111">
        <v>6</v>
      </c>
      <c r="O14" s="31" t="s">
        <v>55</v>
      </c>
      <c r="P14" s="111" t="s">
        <v>57</v>
      </c>
      <c r="Q14" s="111">
        <v>9</v>
      </c>
      <c r="R14" s="31" t="s">
        <v>36</v>
      </c>
      <c r="S14" s="110" t="s">
        <v>33</v>
      </c>
      <c r="T14" s="136" t="s">
        <v>70</v>
      </c>
      <c r="U14" s="129">
        <v>2</v>
      </c>
      <c r="V14" s="31" t="s">
        <v>27</v>
      </c>
      <c r="W14" s="111" t="s">
        <v>57</v>
      </c>
      <c r="X14" s="129">
        <v>4</v>
      </c>
      <c r="Y14" s="182" t="s">
        <v>39</v>
      </c>
      <c r="Z14" s="188" t="s">
        <v>145</v>
      </c>
      <c r="AA14" s="5"/>
      <c r="AB14" s="119" t="s">
        <v>75</v>
      </c>
      <c r="AC14" s="136" t="s">
        <v>71</v>
      </c>
      <c r="AD14" s="111">
        <v>15</v>
      </c>
      <c r="AE14" s="31" t="s">
        <v>35</v>
      </c>
      <c r="AF14" s="111" t="s">
        <v>57</v>
      </c>
      <c r="AG14" s="128">
        <v>3</v>
      </c>
      <c r="AH14" s="150" t="s">
        <v>46</v>
      </c>
      <c r="AI14" s="27"/>
      <c r="AJ14" s="114">
        <v>5</v>
      </c>
      <c r="AK14" s="50" t="s">
        <v>53</v>
      </c>
      <c r="AL14" s="15" t="s">
        <v>33</v>
      </c>
      <c r="AM14" s="68" t="s">
        <v>63</v>
      </c>
      <c r="AN14" s="74"/>
      <c r="AO14" s="74"/>
      <c r="AP14" s="74"/>
      <c r="AQ14" s="69">
        <v>5</v>
      </c>
      <c r="AR14" s="20">
        <v>1</v>
      </c>
      <c r="AS14" s="107" t="s">
        <v>38</v>
      </c>
      <c r="AT14" s="125"/>
      <c r="AU14" s="70">
        <v>11</v>
      </c>
      <c r="AV14" s="20">
        <v>1</v>
      </c>
      <c r="AW14" s="31" t="s">
        <v>27</v>
      </c>
      <c r="AX14" s="31"/>
      <c r="AY14" s="68" t="s">
        <v>63</v>
      </c>
      <c r="AZ14" s="20"/>
      <c r="BA14" s="20"/>
      <c r="BB14" s="57">
        <v>17</v>
      </c>
      <c r="BC14" s="20">
        <v>1</v>
      </c>
      <c r="BD14" s="50" t="s">
        <v>35</v>
      </c>
      <c r="BE14" s="50"/>
      <c r="BF14" s="32">
        <v>22</v>
      </c>
      <c r="BG14" s="20">
        <v>1</v>
      </c>
      <c r="BH14" s="50" t="s">
        <v>32</v>
      </c>
      <c r="BI14" s="32">
        <v>24</v>
      </c>
      <c r="BJ14" s="20">
        <v>1</v>
      </c>
      <c r="BK14" s="50" t="s">
        <v>37</v>
      </c>
      <c r="BL14" s="57">
        <v>27</v>
      </c>
      <c r="BM14" s="20">
        <v>1</v>
      </c>
      <c r="BN14" s="50" t="s">
        <v>41</v>
      </c>
      <c r="BO14" s="50"/>
      <c r="BP14" s="58">
        <v>32</v>
      </c>
      <c r="BQ14" s="20">
        <v>1</v>
      </c>
      <c r="BR14" s="82" t="s">
        <v>40</v>
      </c>
      <c r="BS14" s="50" t="s">
        <v>53</v>
      </c>
      <c r="BT14" s="29">
        <v>8</v>
      </c>
      <c r="BU14" s="28">
        <f t="shared" si="1"/>
        <v>7</v>
      </c>
      <c r="BV14" s="167">
        <f t="shared" si="2"/>
        <v>1</v>
      </c>
      <c r="BW14" s="15">
        <f t="shared" si="3"/>
        <v>35000</v>
      </c>
      <c r="BX14" s="114">
        <v>5</v>
      </c>
      <c r="BY14" s="50" t="s">
        <v>53</v>
      </c>
    </row>
    <row r="15" spans="1:78" ht="16.2" thickTop="1">
      <c r="A15" s="5"/>
      <c r="B15" s="1"/>
      <c r="C15" s="1"/>
      <c r="D15" s="1"/>
      <c r="E15" s="2"/>
      <c r="F15" s="2"/>
      <c r="G15" s="2"/>
      <c r="H15" s="2"/>
      <c r="I15" s="2"/>
      <c r="J15" s="178"/>
      <c r="K15" s="119" t="s">
        <v>9</v>
      </c>
      <c r="L15" s="110"/>
      <c r="M15" s="110"/>
      <c r="N15" s="111"/>
      <c r="O15" s="31"/>
      <c r="P15" s="110" t="s">
        <v>57</v>
      </c>
      <c r="Q15" s="110"/>
      <c r="R15" s="110"/>
      <c r="S15" s="110"/>
      <c r="T15" s="110"/>
      <c r="U15" s="110"/>
      <c r="V15" s="110"/>
      <c r="W15" s="110" t="s">
        <v>57</v>
      </c>
      <c r="X15" s="110"/>
      <c r="Y15" s="181"/>
      <c r="Z15" s="187"/>
      <c r="AA15" s="5"/>
      <c r="AB15" s="119" t="s">
        <v>75</v>
      </c>
      <c r="AC15" s="136" t="s">
        <v>70</v>
      </c>
      <c r="AD15" s="111">
        <v>5</v>
      </c>
      <c r="AE15" s="31" t="s">
        <v>19</v>
      </c>
      <c r="AF15" s="111" t="s">
        <v>57</v>
      </c>
      <c r="AG15" s="111">
        <v>7</v>
      </c>
      <c r="AH15" s="150" t="s">
        <v>43</v>
      </c>
      <c r="AI15" s="27"/>
      <c r="AJ15" s="114">
        <v>6</v>
      </c>
      <c r="AK15" s="50" t="s">
        <v>34</v>
      </c>
      <c r="AL15" s="15" t="s">
        <v>33</v>
      </c>
      <c r="AM15" s="40">
        <v>2</v>
      </c>
      <c r="AN15" s="20">
        <v>1</v>
      </c>
      <c r="AO15" s="107" t="s">
        <v>38</v>
      </c>
      <c r="AP15" s="20"/>
      <c r="AQ15" s="60">
        <v>8</v>
      </c>
      <c r="AR15" s="20">
        <v>1</v>
      </c>
      <c r="AS15" s="50" t="s">
        <v>37</v>
      </c>
      <c r="AT15" s="20"/>
      <c r="AU15" s="68" t="s">
        <v>63</v>
      </c>
      <c r="AV15" s="74"/>
      <c r="AW15" s="74"/>
      <c r="AX15" s="74"/>
      <c r="AY15" s="56">
        <v>15</v>
      </c>
      <c r="AZ15" s="20">
        <v>1</v>
      </c>
      <c r="BA15" s="50" t="s">
        <v>36</v>
      </c>
      <c r="BB15" s="58">
        <v>18</v>
      </c>
      <c r="BC15" s="20">
        <v>1</v>
      </c>
      <c r="BD15" s="50" t="s">
        <v>32</v>
      </c>
      <c r="BE15" s="50"/>
      <c r="BF15" s="68" t="s">
        <v>63</v>
      </c>
      <c r="BG15" s="74"/>
      <c r="BH15" s="74"/>
      <c r="BI15" s="68" t="s">
        <v>63</v>
      </c>
      <c r="BJ15" s="74"/>
      <c r="BK15" s="74"/>
      <c r="BL15" s="68" t="s">
        <v>63</v>
      </c>
      <c r="BM15" s="74"/>
      <c r="BN15" s="74"/>
      <c r="BO15" s="74"/>
      <c r="BP15" s="68" t="s">
        <v>63</v>
      </c>
      <c r="BQ15" s="74"/>
      <c r="BR15" s="74"/>
      <c r="BS15" s="50" t="s">
        <v>34</v>
      </c>
      <c r="BT15" s="28">
        <v>4</v>
      </c>
      <c r="BU15" s="28">
        <f t="shared" si="1"/>
        <v>4</v>
      </c>
      <c r="BV15" s="167">
        <f t="shared" si="2"/>
        <v>0</v>
      </c>
      <c r="BW15" s="15">
        <f t="shared" si="3"/>
        <v>20000</v>
      </c>
      <c r="BX15" s="114">
        <v>6</v>
      </c>
      <c r="BY15" s="50" t="s">
        <v>34</v>
      </c>
    </row>
    <row r="16" spans="1:78" ht="15.6">
      <c r="A16" s="5"/>
      <c r="B16" s="1"/>
      <c r="C16" s="1"/>
      <c r="D16" s="1"/>
      <c r="E16" s="2"/>
      <c r="F16" s="2"/>
      <c r="G16" s="2"/>
      <c r="H16" s="2"/>
      <c r="I16" s="2"/>
      <c r="J16" s="178"/>
      <c r="K16" s="119" t="s">
        <v>15</v>
      </c>
      <c r="L16" s="110" t="s">
        <v>75</v>
      </c>
      <c r="M16" s="136" t="s">
        <v>71</v>
      </c>
      <c r="N16" s="111">
        <v>15</v>
      </c>
      <c r="O16" s="31" t="s">
        <v>35</v>
      </c>
      <c r="P16" s="111" t="s">
        <v>57</v>
      </c>
      <c r="Q16" s="128">
        <v>3</v>
      </c>
      <c r="R16" s="31" t="s">
        <v>46</v>
      </c>
      <c r="S16" s="110" t="s">
        <v>75</v>
      </c>
      <c r="T16" s="136" t="s">
        <v>70</v>
      </c>
      <c r="U16" s="111">
        <v>5</v>
      </c>
      <c r="V16" s="31" t="s">
        <v>19</v>
      </c>
      <c r="W16" s="111" t="s">
        <v>57</v>
      </c>
      <c r="X16" s="111">
        <v>7</v>
      </c>
      <c r="Y16" s="182" t="s">
        <v>43</v>
      </c>
      <c r="Z16" s="187"/>
      <c r="AA16" s="5"/>
      <c r="AB16" s="119" t="s">
        <v>75</v>
      </c>
      <c r="AC16" s="136" t="s">
        <v>77</v>
      </c>
      <c r="AD16" s="111">
        <v>6</v>
      </c>
      <c r="AE16" s="31" t="s">
        <v>55</v>
      </c>
      <c r="AF16" s="111" t="s">
        <v>57</v>
      </c>
      <c r="AG16" s="111">
        <v>9</v>
      </c>
      <c r="AH16" s="150" t="s">
        <v>36</v>
      </c>
      <c r="AI16" s="27"/>
      <c r="AJ16" s="114">
        <v>7</v>
      </c>
      <c r="AK16" s="50" t="s">
        <v>36</v>
      </c>
      <c r="AL16" s="15" t="s">
        <v>33</v>
      </c>
      <c r="AM16" s="60">
        <v>4</v>
      </c>
      <c r="AN16" s="20">
        <v>1</v>
      </c>
      <c r="AO16" s="50" t="s">
        <v>41</v>
      </c>
      <c r="AP16" s="20"/>
      <c r="AQ16" s="68" t="s">
        <v>63</v>
      </c>
      <c r="AR16" s="74"/>
      <c r="AS16" s="74"/>
      <c r="AT16" s="74"/>
      <c r="AU16" s="68" t="s">
        <v>63</v>
      </c>
      <c r="AV16" s="74"/>
      <c r="AW16" s="74"/>
      <c r="AX16" s="74"/>
      <c r="AY16" s="56">
        <v>15</v>
      </c>
      <c r="AZ16" s="20">
        <v>1</v>
      </c>
      <c r="BA16" s="50" t="s">
        <v>34</v>
      </c>
      <c r="BB16" s="68" t="s">
        <v>63</v>
      </c>
      <c r="BC16" s="74"/>
      <c r="BD16" s="74"/>
      <c r="BE16" s="74"/>
      <c r="BF16" s="59">
        <v>20</v>
      </c>
      <c r="BG16" s="20">
        <v>1</v>
      </c>
      <c r="BH16" s="50" t="s">
        <v>39</v>
      </c>
      <c r="BI16" s="68" t="s">
        <v>63</v>
      </c>
      <c r="BJ16" s="74"/>
      <c r="BK16" s="74"/>
      <c r="BL16" s="70">
        <v>28</v>
      </c>
      <c r="BM16" s="20">
        <v>1</v>
      </c>
      <c r="BN16" s="107" t="s">
        <v>38</v>
      </c>
      <c r="BO16" s="107"/>
      <c r="BP16" s="68" t="s">
        <v>63</v>
      </c>
      <c r="BQ16" s="74"/>
      <c r="BR16" s="74"/>
      <c r="BS16" s="50" t="s">
        <v>36</v>
      </c>
      <c r="BT16" s="28">
        <v>4</v>
      </c>
      <c r="BU16" s="28">
        <f t="shared" si="1"/>
        <v>4</v>
      </c>
      <c r="BV16" s="167">
        <f t="shared" si="2"/>
        <v>0</v>
      </c>
      <c r="BW16" s="15">
        <f t="shared" si="3"/>
        <v>20000</v>
      </c>
      <c r="BX16" s="114">
        <v>7</v>
      </c>
      <c r="BY16" s="50" t="s">
        <v>36</v>
      </c>
    </row>
    <row r="17" spans="1:87" ht="16.2" thickBot="1">
      <c r="A17" s="5"/>
      <c r="B17" s="1"/>
      <c r="C17" s="1"/>
      <c r="D17" s="1"/>
      <c r="E17" s="2"/>
      <c r="F17" s="2"/>
      <c r="G17" s="2"/>
      <c r="H17" s="2"/>
      <c r="I17" s="2"/>
      <c r="J17" s="14"/>
      <c r="K17" s="120" t="s">
        <v>16</v>
      </c>
      <c r="L17" s="121"/>
      <c r="M17" s="121"/>
      <c r="N17" s="121"/>
      <c r="O17" s="121"/>
      <c r="P17" s="121" t="s">
        <v>57</v>
      </c>
      <c r="Q17" s="121"/>
      <c r="R17" s="121"/>
      <c r="S17" s="121"/>
      <c r="T17" s="121"/>
      <c r="U17" s="121"/>
      <c r="V17" s="121"/>
      <c r="W17" s="121" t="s">
        <v>57</v>
      </c>
      <c r="X17" s="121"/>
      <c r="Y17" s="183"/>
      <c r="Z17" s="189"/>
      <c r="AA17" s="5"/>
      <c r="AB17" s="120" t="s">
        <v>75</v>
      </c>
      <c r="AC17" s="151" t="s">
        <v>78</v>
      </c>
      <c r="AD17" s="214">
        <v>11</v>
      </c>
      <c r="AE17" s="52" t="s">
        <v>37</v>
      </c>
      <c r="AF17" s="153" t="s">
        <v>57</v>
      </c>
      <c r="AG17" s="214">
        <v>14</v>
      </c>
      <c r="AH17" s="154" t="s">
        <v>56</v>
      </c>
      <c r="AI17" s="27"/>
      <c r="AJ17" s="114">
        <v>8</v>
      </c>
      <c r="AK17" s="50" t="s">
        <v>37</v>
      </c>
      <c r="AL17" s="15" t="s">
        <v>33</v>
      </c>
      <c r="AM17" s="68" t="s">
        <v>63</v>
      </c>
      <c r="AN17" s="74"/>
      <c r="AO17" s="74"/>
      <c r="AP17" s="74"/>
      <c r="AQ17" s="60">
        <v>8</v>
      </c>
      <c r="AR17" s="20">
        <v>1</v>
      </c>
      <c r="AS17" s="50" t="s">
        <v>34</v>
      </c>
      <c r="AT17" s="20"/>
      <c r="AU17" s="68" t="s">
        <v>63</v>
      </c>
      <c r="AV17" s="74"/>
      <c r="AW17" s="74"/>
      <c r="AX17" s="74"/>
      <c r="AY17" s="68" t="s">
        <v>63</v>
      </c>
      <c r="AZ17" s="74"/>
      <c r="BA17" s="74"/>
      <c r="BB17" s="68" t="s">
        <v>63</v>
      </c>
      <c r="BC17" s="74"/>
      <c r="BD17" s="74"/>
      <c r="BE17" s="74"/>
      <c r="BF17" s="58">
        <v>21</v>
      </c>
      <c r="BG17" s="20">
        <v>1</v>
      </c>
      <c r="BH17" s="50" t="s">
        <v>28</v>
      </c>
      <c r="BI17" s="32">
        <v>24</v>
      </c>
      <c r="BJ17" s="20">
        <v>1</v>
      </c>
      <c r="BK17" s="50" t="s">
        <v>53</v>
      </c>
      <c r="BL17" s="32">
        <v>29</v>
      </c>
      <c r="BM17" s="20">
        <v>1</v>
      </c>
      <c r="BN17" s="50" t="s">
        <v>39</v>
      </c>
      <c r="BO17" s="50"/>
      <c r="BP17" s="69">
        <v>31</v>
      </c>
      <c r="BQ17" s="20">
        <v>1</v>
      </c>
      <c r="BR17" s="107" t="s">
        <v>38</v>
      </c>
      <c r="BS17" s="50" t="s">
        <v>37</v>
      </c>
      <c r="BT17" s="28">
        <v>5</v>
      </c>
      <c r="BU17" s="28">
        <f t="shared" si="1"/>
        <v>5</v>
      </c>
      <c r="BV17" s="167">
        <f t="shared" si="2"/>
        <v>0</v>
      </c>
      <c r="BW17" s="15">
        <f t="shared" si="3"/>
        <v>25000</v>
      </c>
      <c r="BX17" s="114">
        <v>8</v>
      </c>
      <c r="BY17" s="50" t="s">
        <v>37</v>
      </c>
    </row>
    <row r="18" spans="1:87" ht="15.6">
      <c r="A18" s="10" t="s">
        <v>18</v>
      </c>
      <c r="B18" s="22">
        <v>1</v>
      </c>
      <c r="C18" s="15" t="s">
        <v>42</v>
      </c>
      <c r="D18" s="15">
        <v>7</v>
      </c>
      <c r="E18" s="15" t="s">
        <v>43</v>
      </c>
      <c r="F18" s="15" t="s">
        <v>33</v>
      </c>
      <c r="G18" s="15">
        <v>7</v>
      </c>
      <c r="H18" s="15" t="s">
        <v>36</v>
      </c>
      <c r="I18" s="8"/>
      <c r="J18" s="117" t="s">
        <v>18</v>
      </c>
      <c r="K18" s="118" t="s">
        <v>14</v>
      </c>
      <c r="L18" s="118" t="s">
        <v>75</v>
      </c>
      <c r="M18" s="147" t="s">
        <v>72</v>
      </c>
      <c r="N18" s="166">
        <v>2</v>
      </c>
      <c r="O18" s="51" t="s">
        <v>54</v>
      </c>
      <c r="P18" s="124" t="s">
        <v>57</v>
      </c>
      <c r="Q18" s="166">
        <v>12</v>
      </c>
      <c r="R18" s="51" t="s">
        <v>44</v>
      </c>
      <c r="S18" s="118" t="s">
        <v>74</v>
      </c>
      <c r="T18" s="147" t="s">
        <v>71</v>
      </c>
      <c r="U18" s="124">
        <v>4</v>
      </c>
      <c r="V18" s="51" t="s">
        <v>39</v>
      </c>
      <c r="W18" s="124" t="s">
        <v>57</v>
      </c>
      <c r="X18" s="124">
        <v>11</v>
      </c>
      <c r="Y18" s="180" t="s">
        <v>35</v>
      </c>
      <c r="Z18" s="186"/>
      <c r="AA18" s="5"/>
      <c r="AB18" s="157" t="s">
        <v>74</v>
      </c>
      <c r="AC18" s="139" t="s">
        <v>78</v>
      </c>
      <c r="AD18" s="175">
        <v>3</v>
      </c>
      <c r="AE18" s="155" t="s">
        <v>38</v>
      </c>
      <c r="AF18" s="113" t="s">
        <v>57</v>
      </c>
      <c r="AG18" s="113">
        <v>5</v>
      </c>
      <c r="AH18" s="158" t="s">
        <v>53</v>
      </c>
      <c r="AI18" s="27"/>
      <c r="AJ18" s="114">
        <v>9</v>
      </c>
      <c r="AK18" s="50" t="s">
        <v>28</v>
      </c>
      <c r="AL18" s="15" t="s">
        <v>33</v>
      </c>
      <c r="AM18" s="68" t="s">
        <v>63</v>
      </c>
      <c r="AN18" s="74"/>
      <c r="AO18" s="74"/>
      <c r="AP18" s="74"/>
      <c r="AQ18" s="68" t="s">
        <v>63</v>
      </c>
      <c r="AR18" s="74"/>
      <c r="AS18" s="74"/>
      <c r="AT18" s="74"/>
      <c r="AU18" s="32">
        <v>10</v>
      </c>
      <c r="AV18" s="20">
        <v>1</v>
      </c>
      <c r="AW18" s="50" t="s">
        <v>39</v>
      </c>
      <c r="AX18" s="31"/>
      <c r="AY18" s="59">
        <v>13</v>
      </c>
      <c r="AZ18" s="20">
        <v>1</v>
      </c>
      <c r="BA18" s="50" t="s">
        <v>27</v>
      </c>
      <c r="BB18" s="56">
        <v>16</v>
      </c>
      <c r="BC18" s="20">
        <v>1</v>
      </c>
      <c r="BD18" s="107" t="s">
        <v>38</v>
      </c>
      <c r="BE18" s="107"/>
      <c r="BF18" s="58">
        <v>21</v>
      </c>
      <c r="BG18" s="20">
        <v>1</v>
      </c>
      <c r="BH18" s="50" t="s">
        <v>37</v>
      </c>
      <c r="BI18" s="61">
        <v>25</v>
      </c>
      <c r="BJ18" s="20">
        <v>1</v>
      </c>
      <c r="BK18" s="50" t="s">
        <v>40</v>
      </c>
      <c r="BL18" s="68" t="s">
        <v>63</v>
      </c>
      <c r="BM18" s="74"/>
      <c r="BN18" s="74"/>
      <c r="BO18" s="74"/>
      <c r="BP18" s="68" t="s">
        <v>63</v>
      </c>
      <c r="BQ18" s="74"/>
      <c r="BR18" s="74"/>
      <c r="BS18" s="50" t="s">
        <v>28</v>
      </c>
      <c r="BT18" s="28">
        <v>5</v>
      </c>
      <c r="BU18" s="28">
        <f t="shared" si="1"/>
        <v>5</v>
      </c>
      <c r="BV18" s="167">
        <f t="shared" si="2"/>
        <v>0</v>
      </c>
      <c r="BW18" s="15">
        <f t="shared" si="3"/>
        <v>25000</v>
      </c>
      <c r="BX18" s="114">
        <v>9</v>
      </c>
      <c r="BY18" s="50" t="s">
        <v>28</v>
      </c>
    </row>
    <row r="19" spans="1:87" ht="15.6">
      <c r="A19" s="5"/>
      <c r="B19" s="22">
        <f>+B18+1</f>
        <v>2</v>
      </c>
      <c r="C19" s="15" t="s">
        <v>42</v>
      </c>
      <c r="D19" s="15">
        <v>9</v>
      </c>
      <c r="E19" s="15" t="s">
        <v>36</v>
      </c>
      <c r="F19" s="15" t="s">
        <v>33</v>
      </c>
      <c r="G19" s="15">
        <v>9</v>
      </c>
      <c r="H19" s="15" t="s">
        <v>28</v>
      </c>
      <c r="I19" s="8"/>
      <c r="J19" s="119" t="s">
        <v>10</v>
      </c>
      <c r="K19" s="110" t="s">
        <v>5</v>
      </c>
      <c r="L19" s="110"/>
      <c r="M19" s="110"/>
      <c r="N19" s="110"/>
      <c r="O19" s="110"/>
      <c r="P19" s="110" t="s">
        <v>57</v>
      </c>
      <c r="Q19" s="110"/>
      <c r="R19" s="110"/>
      <c r="S19" s="110"/>
      <c r="T19" s="110"/>
      <c r="U19" s="110"/>
      <c r="V19" s="110"/>
      <c r="W19" s="110" t="s">
        <v>57</v>
      </c>
      <c r="X19" s="110"/>
      <c r="Y19" s="181"/>
      <c r="Z19" s="187"/>
      <c r="AA19" s="5"/>
      <c r="AB19" s="119" t="s">
        <v>74</v>
      </c>
      <c r="AC19" s="136" t="s">
        <v>71</v>
      </c>
      <c r="AD19" s="111">
        <v>4</v>
      </c>
      <c r="AE19" s="31" t="s">
        <v>39</v>
      </c>
      <c r="AF19" s="111" t="s">
        <v>57</v>
      </c>
      <c r="AG19" s="111">
        <v>11</v>
      </c>
      <c r="AH19" s="150" t="s">
        <v>35</v>
      </c>
      <c r="AI19" s="27"/>
      <c r="AJ19" s="114">
        <v>10</v>
      </c>
      <c r="AK19" s="50" t="s">
        <v>41</v>
      </c>
      <c r="AL19" s="15" t="s">
        <v>33</v>
      </c>
      <c r="AM19" s="60">
        <v>4</v>
      </c>
      <c r="AN19" s="20">
        <v>1</v>
      </c>
      <c r="AO19" s="50" t="s">
        <v>36</v>
      </c>
      <c r="AP19" s="20"/>
      <c r="AQ19" s="64">
        <v>7</v>
      </c>
      <c r="AR19" s="20">
        <v>1</v>
      </c>
      <c r="AS19" s="50" t="s">
        <v>19</v>
      </c>
      <c r="AT19" s="20"/>
      <c r="AU19" s="172">
        <v>33</v>
      </c>
      <c r="AV19" s="74">
        <v>1</v>
      </c>
      <c r="AW19" s="50" t="s">
        <v>32</v>
      </c>
      <c r="AX19" s="31"/>
      <c r="AY19" s="68" t="s">
        <v>63</v>
      </c>
      <c r="AZ19" s="74"/>
      <c r="BA19" s="74"/>
      <c r="BB19" s="32">
        <v>19</v>
      </c>
      <c r="BC19" s="20">
        <v>1</v>
      </c>
      <c r="BD19" s="50" t="s">
        <v>27</v>
      </c>
      <c r="BE19" s="50"/>
      <c r="BF19" s="68" t="s">
        <v>63</v>
      </c>
      <c r="BG19" s="74"/>
      <c r="BH19" s="74"/>
      <c r="BI19" s="68" t="s">
        <v>63</v>
      </c>
      <c r="BJ19" s="74"/>
      <c r="BK19" s="74"/>
      <c r="BL19" s="57">
        <v>27</v>
      </c>
      <c r="BM19" s="20">
        <v>1</v>
      </c>
      <c r="BN19" s="50" t="s">
        <v>53</v>
      </c>
      <c r="BO19" s="50"/>
      <c r="BP19" s="68" t="s">
        <v>63</v>
      </c>
      <c r="BQ19" s="74"/>
      <c r="BR19" s="74"/>
      <c r="BS19" s="50" t="s">
        <v>41</v>
      </c>
      <c r="BT19" s="28">
        <v>5</v>
      </c>
      <c r="BU19" s="28">
        <f t="shared" si="1"/>
        <v>5</v>
      </c>
      <c r="BV19" s="167">
        <f t="shared" si="2"/>
        <v>0</v>
      </c>
      <c r="BW19" s="15">
        <f t="shared" si="3"/>
        <v>25000</v>
      </c>
      <c r="BX19" s="114">
        <v>10</v>
      </c>
      <c r="BY19" s="50" t="s">
        <v>41</v>
      </c>
    </row>
    <row r="20" spans="1:87" ht="15.6">
      <c r="A20" s="5"/>
      <c r="B20" s="22">
        <f t="shared" ref="B20:B24" si="4">+B19+1</f>
        <v>3</v>
      </c>
      <c r="C20" s="15" t="s">
        <v>42</v>
      </c>
      <c r="D20" s="15">
        <v>4</v>
      </c>
      <c r="E20" s="15" t="s">
        <v>47</v>
      </c>
      <c r="F20" s="15" t="s">
        <v>33</v>
      </c>
      <c r="G20" s="15">
        <v>13</v>
      </c>
      <c r="H20" s="15" t="s">
        <v>40</v>
      </c>
      <c r="I20" s="8"/>
      <c r="J20" s="119"/>
      <c r="K20" s="110" t="s">
        <v>7</v>
      </c>
      <c r="L20" s="110" t="s">
        <v>74</v>
      </c>
      <c r="M20" s="136" t="s">
        <v>79</v>
      </c>
      <c r="N20" s="129">
        <v>6</v>
      </c>
      <c r="O20" s="31" t="s">
        <v>34</v>
      </c>
      <c r="P20" s="111" t="s">
        <v>57</v>
      </c>
      <c r="Q20" s="129">
        <v>8</v>
      </c>
      <c r="R20" s="31" t="s">
        <v>37</v>
      </c>
      <c r="S20" s="110" t="s">
        <v>33</v>
      </c>
      <c r="T20" s="136" t="s">
        <v>80</v>
      </c>
      <c r="U20" s="129">
        <v>2</v>
      </c>
      <c r="V20" s="31" t="s">
        <v>27</v>
      </c>
      <c r="W20" s="111" t="s">
        <v>57</v>
      </c>
      <c r="X20" s="129">
        <v>3</v>
      </c>
      <c r="Y20" s="190" t="s">
        <v>38</v>
      </c>
      <c r="Z20" s="188" t="s">
        <v>45</v>
      </c>
      <c r="AA20" s="5"/>
      <c r="AB20" s="119" t="s">
        <v>74</v>
      </c>
      <c r="AC20" s="136" t="s">
        <v>72</v>
      </c>
      <c r="AD20" s="128">
        <v>10</v>
      </c>
      <c r="AE20" s="31" t="s">
        <v>41</v>
      </c>
      <c r="AF20" s="111" t="s">
        <v>57</v>
      </c>
      <c r="AG20" s="129">
        <v>12</v>
      </c>
      <c r="AH20" s="150" t="s">
        <v>19</v>
      </c>
      <c r="AI20" s="27"/>
      <c r="AJ20" s="114">
        <v>11</v>
      </c>
      <c r="AK20" s="50" t="s">
        <v>35</v>
      </c>
      <c r="AL20" s="15" t="s">
        <v>33</v>
      </c>
      <c r="AM20" s="68" t="s">
        <v>63</v>
      </c>
      <c r="AN20" s="74"/>
      <c r="AO20" s="74"/>
      <c r="AP20" s="74"/>
      <c r="AQ20" s="62">
        <v>6</v>
      </c>
      <c r="AR20" s="20">
        <v>1</v>
      </c>
      <c r="AS20" s="50" t="s">
        <v>39</v>
      </c>
      <c r="AT20" s="20"/>
      <c r="AU20" s="171" t="s">
        <v>63</v>
      </c>
      <c r="AV20" s="74"/>
      <c r="AW20" s="74"/>
      <c r="AX20" s="74"/>
      <c r="AY20" s="68" t="s">
        <v>63</v>
      </c>
      <c r="AZ20" s="74"/>
      <c r="BA20" s="74"/>
      <c r="BB20" s="57">
        <v>17</v>
      </c>
      <c r="BC20" s="20">
        <v>1</v>
      </c>
      <c r="BD20" s="50" t="s">
        <v>53</v>
      </c>
      <c r="BE20" s="50"/>
      <c r="BF20" s="68" t="s">
        <v>63</v>
      </c>
      <c r="BG20" s="74"/>
      <c r="BH20" s="74"/>
      <c r="BI20" s="68" t="s">
        <v>63</v>
      </c>
      <c r="BJ20" s="74"/>
      <c r="BK20" s="74"/>
      <c r="BL20" s="71">
        <v>30</v>
      </c>
      <c r="BM20" s="80">
        <v>1</v>
      </c>
      <c r="BN20" s="50" t="s">
        <v>32</v>
      </c>
      <c r="BO20" s="50"/>
      <c r="BP20" s="68" t="s">
        <v>63</v>
      </c>
      <c r="BQ20" s="74"/>
      <c r="BR20" s="74"/>
      <c r="BS20" s="50" t="s">
        <v>35</v>
      </c>
      <c r="BT20" s="28">
        <v>3</v>
      </c>
      <c r="BU20" s="28">
        <f t="shared" si="1"/>
        <v>3</v>
      </c>
      <c r="BV20" s="167">
        <f t="shared" si="2"/>
        <v>0</v>
      </c>
      <c r="BW20" s="15">
        <f t="shared" si="3"/>
        <v>15000</v>
      </c>
      <c r="BX20" s="114">
        <v>11</v>
      </c>
      <c r="BY20" s="50" t="s">
        <v>35</v>
      </c>
    </row>
    <row r="21" spans="1:87" ht="15.6">
      <c r="A21" s="5"/>
      <c r="B21" s="22">
        <f t="shared" si="4"/>
        <v>4</v>
      </c>
      <c r="C21" s="15" t="s">
        <v>42</v>
      </c>
      <c r="D21" s="15">
        <v>15</v>
      </c>
      <c r="E21" s="15" t="s">
        <v>35</v>
      </c>
      <c r="F21" s="15" t="s">
        <v>33</v>
      </c>
      <c r="G21" s="15">
        <v>1</v>
      </c>
      <c r="H21" s="15" t="s">
        <v>139</v>
      </c>
      <c r="I21" s="8"/>
      <c r="J21" s="119" t="s">
        <v>19</v>
      </c>
      <c r="K21" s="110" t="s">
        <v>11</v>
      </c>
      <c r="L21" s="110"/>
      <c r="M21" s="110"/>
      <c r="N21" s="110"/>
      <c r="O21" s="110"/>
      <c r="P21" s="110" t="s">
        <v>57</v>
      </c>
      <c r="Q21" s="110"/>
      <c r="R21" s="110"/>
      <c r="S21" s="110"/>
      <c r="T21" s="110"/>
      <c r="U21" s="110"/>
      <c r="V21" s="110"/>
      <c r="W21" s="110" t="s">
        <v>57</v>
      </c>
      <c r="X21" s="110"/>
      <c r="Y21" s="181"/>
      <c r="Z21" s="187"/>
      <c r="AA21" s="5"/>
      <c r="AB21" s="119" t="s">
        <v>74</v>
      </c>
      <c r="AC21" s="136" t="s">
        <v>79</v>
      </c>
      <c r="AD21" s="129">
        <v>6</v>
      </c>
      <c r="AE21" s="31" t="s">
        <v>34</v>
      </c>
      <c r="AF21" s="111" t="s">
        <v>57</v>
      </c>
      <c r="AG21" s="129">
        <v>8</v>
      </c>
      <c r="AH21" s="150" t="s">
        <v>37</v>
      </c>
      <c r="AI21" s="27"/>
      <c r="AJ21" s="114">
        <v>12</v>
      </c>
      <c r="AK21" s="50" t="s">
        <v>19</v>
      </c>
      <c r="AL21" s="15" t="s">
        <v>33</v>
      </c>
      <c r="AM21" s="64">
        <v>1</v>
      </c>
      <c r="AN21" s="20">
        <v>1</v>
      </c>
      <c r="AO21" s="50" t="s">
        <v>32</v>
      </c>
      <c r="AP21" s="20"/>
      <c r="AQ21" s="64">
        <v>7</v>
      </c>
      <c r="AR21" s="20">
        <v>1</v>
      </c>
      <c r="AS21" s="50" t="s">
        <v>41</v>
      </c>
      <c r="AT21" s="20"/>
      <c r="AU21" s="40">
        <v>12</v>
      </c>
      <c r="AV21" s="20">
        <v>1</v>
      </c>
      <c r="AW21" s="107" t="s">
        <v>38</v>
      </c>
      <c r="AX21" s="125"/>
      <c r="AY21" s="68" t="s">
        <v>63</v>
      </c>
      <c r="AZ21" s="74"/>
      <c r="BA21" s="74"/>
      <c r="BB21" s="68" t="s">
        <v>63</v>
      </c>
      <c r="BC21" s="74"/>
      <c r="BD21" s="74"/>
      <c r="BE21" s="74"/>
      <c r="BF21" s="68" t="s">
        <v>63</v>
      </c>
      <c r="BG21" s="74"/>
      <c r="BH21" s="74"/>
      <c r="BI21" s="68" t="s">
        <v>63</v>
      </c>
      <c r="BJ21" s="74"/>
      <c r="BK21" s="74"/>
      <c r="BL21" s="68" t="s">
        <v>63</v>
      </c>
      <c r="BM21" s="74"/>
      <c r="BN21" s="74"/>
      <c r="BO21" s="74"/>
      <c r="BP21" s="68" t="s">
        <v>63</v>
      </c>
      <c r="BQ21" s="74"/>
      <c r="BR21" s="74"/>
      <c r="BS21" s="50" t="s">
        <v>19</v>
      </c>
      <c r="BT21" s="28">
        <v>3</v>
      </c>
      <c r="BU21" s="28">
        <f t="shared" si="1"/>
        <v>3</v>
      </c>
      <c r="BV21" s="167">
        <f t="shared" si="2"/>
        <v>0</v>
      </c>
      <c r="BW21" s="15">
        <f t="shared" si="3"/>
        <v>15000</v>
      </c>
      <c r="BX21" s="114">
        <v>12</v>
      </c>
      <c r="BY21" s="50" t="s">
        <v>19</v>
      </c>
    </row>
    <row r="22" spans="1:87" ht="16.2" thickBot="1">
      <c r="A22" s="5"/>
      <c r="B22" s="22">
        <f t="shared" si="4"/>
        <v>5</v>
      </c>
      <c r="C22" s="15" t="s">
        <v>42</v>
      </c>
      <c r="D22" s="15">
        <v>19</v>
      </c>
      <c r="E22" s="15" t="s">
        <v>48</v>
      </c>
      <c r="F22" s="15"/>
      <c r="G22" s="15"/>
      <c r="H22" s="15"/>
      <c r="I22" s="8"/>
      <c r="J22" s="119"/>
      <c r="K22" s="110" t="s">
        <v>12</v>
      </c>
      <c r="L22" s="110" t="s">
        <v>75</v>
      </c>
      <c r="M22" s="136" t="s">
        <v>60</v>
      </c>
      <c r="N22" s="128">
        <v>3</v>
      </c>
      <c r="O22" s="31" t="s">
        <v>46</v>
      </c>
      <c r="P22" s="111" t="s">
        <v>57</v>
      </c>
      <c r="Q22" s="128">
        <v>6</v>
      </c>
      <c r="R22" s="31" t="s">
        <v>55</v>
      </c>
      <c r="S22" s="110" t="s">
        <v>75</v>
      </c>
      <c r="T22" s="136" t="s">
        <v>59</v>
      </c>
      <c r="U22" s="128">
        <v>5</v>
      </c>
      <c r="V22" s="31" t="s">
        <v>81</v>
      </c>
      <c r="W22" s="111" t="s">
        <v>57</v>
      </c>
      <c r="X22" s="128">
        <v>8</v>
      </c>
      <c r="Y22" s="182" t="s">
        <v>38</v>
      </c>
      <c r="Z22" s="187"/>
      <c r="AA22" s="5"/>
      <c r="AB22" s="119" t="s">
        <v>74</v>
      </c>
      <c r="AC22" s="136" t="s">
        <v>80</v>
      </c>
      <c r="AD22" s="129">
        <v>2</v>
      </c>
      <c r="AE22" s="31" t="s">
        <v>27</v>
      </c>
      <c r="AF22" s="111" t="s">
        <v>57</v>
      </c>
      <c r="AG22" s="129">
        <v>3</v>
      </c>
      <c r="AH22" s="164" t="s">
        <v>38</v>
      </c>
      <c r="AI22" s="27"/>
      <c r="AJ22" s="115">
        <v>13</v>
      </c>
      <c r="AK22" s="82" t="s">
        <v>40</v>
      </c>
      <c r="AL22" s="83" t="s">
        <v>33</v>
      </c>
      <c r="AM22" s="84" t="s">
        <v>63</v>
      </c>
      <c r="AN22" s="85"/>
      <c r="AO22" s="85"/>
      <c r="AP22" s="85"/>
      <c r="AQ22" s="84" t="s">
        <v>63</v>
      </c>
      <c r="AR22" s="84"/>
      <c r="AS22" s="84"/>
      <c r="AT22" s="84"/>
      <c r="AU22" s="84" t="s">
        <v>63</v>
      </c>
      <c r="AV22" s="85"/>
      <c r="AW22" s="85"/>
      <c r="AX22" s="85"/>
      <c r="AY22" s="84" t="s">
        <v>63</v>
      </c>
      <c r="AZ22" s="85"/>
      <c r="BA22" s="85"/>
      <c r="BB22" s="84" t="s">
        <v>63</v>
      </c>
      <c r="BC22" s="85"/>
      <c r="BD22" s="85"/>
      <c r="BE22" s="85"/>
      <c r="BF22" s="86">
        <v>23</v>
      </c>
      <c r="BG22" s="87">
        <v>1</v>
      </c>
      <c r="BH22" s="50" t="s">
        <v>27</v>
      </c>
      <c r="BI22" s="61">
        <v>25</v>
      </c>
      <c r="BJ22" s="87">
        <v>1</v>
      </c>
      <c r="BK22" s="50" t="s">
        <v>28</v>
      </c>
      <c r="BL22" s="84" t="s">
        <v>63</v>
      </c>
      <c r="BM22" s="85"/>
      <c r="BN22" s="85"/>
      <c r="BO22" s="85"/>
      <c r="BP22" s="88">
        <v>32</v>
      </c>
      <c r="BQ22" s="87">
        <v>1</v>
      </c>
      <c r="BR22" s="50" t="s">
        <v>53</v>
      </c>
      <c r="BS22" s="82" t="s">
        <v>40</v>
      </c>
      <c r="BT22" s="89">
        <v>3</v>
      </c>
      <c r="BU22" s="28">
        <f t="shared" si="1"/>
        <v>3</v>
      </c>
      <c r="BV22" s="168">
        <f>+BT22-BU22</f>
        <v>0</v>
      </c>
      <c r="BW22" s="15">
        <f t="shared" si="3"/>
        <v>15000</v>
      </c>
      <c r="BX22" s="115">
        <v>13</v>
      </c>
      <c r="BY22" s="82" t="s">
        <v>40</v>
      </c>
    </row>
    <row r="23" spans="1:87" ht="16.2" thickTop="1">
      <c r="A23" s="5"/>
      <c r="B23" s="22">
        <f t="shared" si="4"/>
        <v>6</v>
      </c>
      <c r="C23" s="15" t="s">
        <v>42</v>
      </c>
      <c r="D23" s="15">
        <v>16</v>
      </c>
      <c r="E23" s="15" t="s">
        <v>49</v>
      </c>
      <c r="F23" s="15"/>
      <c r="G23" s="15"/>
      <c r="H23" s="15"/>
      <c r="I23" s="8"/>
      <c r="J23" s="119"/>
      <c r="K23" s="110" t="s">
        <v>13</v>
      </c>
      <c r="L23" s="110"/>
      <c r="M23" s="110"/>
      <c r="N23" s="110"/>
      <c r="O23" s="110"/>
      <c r="P23" s="110" t="s">
        <v>57</v>
      </c>
      <c r="Q23" s="110"/>
      <c r="R23" s="110"/>
      <c r="S23" s="110"/>
      <c r="T23" s="110"/>
      <c r="U23" s="110"/>
      <c r="V23" s="110"/>
      <c r="W23" s="110" t="s">
        <v>57</v>
      </c>
      <c r="X23" s="110"/>
      <c r="Y23" s="181"/>
      <c r="Z23" s="188" t="s">
        <v>146</v>
      </c>
      <c r="AA23" s="5"/>
      <c r="AB23" s="119" t="s">
        <v>75</v>
      </c>
      <c r="AC23" s="136" t="s">
        <v>72</v>
      </c>
      <c r="AD23" s="128">
        <v>2</v>
      </c>
      <c r="AE23" s="31" t="s">
        <v>54</v>
      </c>
      <c r="AF23" s="111" t="s">
        <v>57</v>
      </c>
      <c r="AG23" s="128">
        <v>12</v>
      </c>
      <c r="AH23" s="150" t="s">
        <v>44</v>
      </c>
      <c r="AI23" s="27"/>
      <c r="AJ23" s="39"/>
      <c r="AK23" s="34"/>
      <c r="AL23" s="34">
        <f>SUM(AM23:BQ23)</f>
        <v>66</v>
      </c>
      <c r="AM23" s="21"/>
      <c r="AN23" s="21">
        <f>SUM(AN10:AN22)</f>
        <v>8</v>
      </c>
      <c r="AO23" s="21"/>
      <c r="AP23" s="21"/>
      <c r="AQ23" s="21"/>
      <c r="AR23" s="21">
        <f t="shared" ref="AR23:BQ23" si="5">SUM(AR10:AR22)</f>
        <v>10</v>
      </c>
      <c r="AS23" s="21"/>
      <c r="AT23" s="21"/>
      <c r="AU23" s="21"/>
      <c r="AV23" s="21">
        <f t="shared" si="5"/>
        <v>8</v>
      </c>
      <c r="AW23" s="21"/>
      <c r="AX23" s="21"/>
      <c r="AY23" s="21"/>
      <c r="AZ23" s="21">
        <f t="shared" si="5"/>
        <v>6</v>
      </c>
      <c r="BA23" s="21"/>
      <c r="BB23" s="21"/>
      <c r="BC23" s="21">
        <f t="shared" si="5"/>
        <v>8</v>
      </c>
      <c r="BD23" s="21"/>
      <c r="BE23" s="21"/>
      <c r="BF23" s="21"/>
      <c r="BG23" s="21">
        <f t="shared" si="5"/>
        <v>8</v>
      </c>
      <c r="BH23" s="21"/>
      <c r="BI23" s="21"/>
      <c r="BJ23" s="21">
        <f t="shared" si="5"/>
        <v>6</v>
      </c>
      <c r="BK23" s="21"/>
      <c r="BL23" s="21"/>
      <c r="BM23" s="21">
        <f t="shared" si="5"/>
        <v>8</v>
      </c>
      <c r="BN23" s="21"/>
      <c r="BO23" s="21"/>
      <c r="BP23" s="21"/>
      <c r="BQ23" s="21">
        <f t="shared" si="5"/>
        <v>4</v>
      </c>
      <c r="BR23" s="21"/>
      <c r="BS23" s="34"/>
      <c r="BT23" s="81"/>
      <c r="BU23" s="81">
        <f>SUM(BU10:BU22)</f>
        <v>66</v>
      </c>
      <c r="BV23" s="81"/>
      <c r="BW23" s="215">
        <f>SUM(BW10:BW22)</f>
        <v>326000</v>
      </c>
      <c r="BX23" s="39"/>
      <c r="BY23" s="34"/>
    </row>
    <row r="24" spans="1:87" ht="15.6" customHeight="1">
      <c r="A24" s="5"/>
      <c r="B24" s="22">
        <f t="shared" si="4"/>
        <v>7</v>
      </c>
      <c r="C24" s="15" t="s">
        <v>42</v>
      </c>
      <c r="D24" s="15">
        <v>18</v>
      </c>
      <c r="E24" s="15" t="s">
        <v>50</v>
      </c>
      <c r="F24" s="15"/>
      <c r="G24" s="15"/>
      <c r="H24" s="15"/>
      <c r="I24" s="8"/>
      <c r="J24" s="119"/>
      <c r="K24" s="110" t="s">
        <v>6</v>
      </c>
      <c r="L24" s="110" t="s">
        <v>33</v>
      </c>
      <c r="M24" s="136" t="s">
        <v>72</v>
      </c>
      <c r="N24" s="128">
        <v>10</v>
      </c>
      <c r="O24" s="31" t="s">
        <v>41</v>
      </c>
      <c r="P24" s="111" t="s">
        <v>57</v>
      </c>
      <c r="Q24" s="129">
        <v>12</v>
      </c>
      <c r="R24" s="31" t="s">
        <v>19</v>
      </c>
      <c r="S24" s="110" t="s">
        <v>42</v>
      </c>
      <c r="T24" s="136" t="s">
        <v>61</v>
      </c>
      <c r="U24" s="128">
        <v>10</v>
      </c>
      <c r="V24" s="31" t="s">
        <v>28</v>
      </c>
      <c r="W24" s="111" t="s">
        <v>57</v>
      </c>
      <c r="X24" s="128">
        <v>13</v>
      </c>
      <c r="Y24" s="182" t="s">
        <v>45</v>
      </c>
      <c r="Z24" s="187"/>
      <c r="AA24" s="5"/>
      <c r="AB24" s="119" t="s">
        <v>75</v>
      </c>
      <c r="AC24" s="136" t="s">
        <v>59</v>
      </c>
      <c r="AD24" s="128">
        <v>5</v>
      </c>
      <c r="AE24" s="31" t="s">
        <v>81</v>
      </c>
      <c r="AF24" s="111" t="s">
        <v>57</v>
      </c>
      <c r="AG24" s="128">
        <v>8</v>
      </c>
      <c r="AH24" s="150" t="s">
        <v>38</v>
      </c>
      <c r="AI24" s="27"/>
      <c r="AJ24" s="39"/>
      <c r="AK24" s="34"/>
      <c r="AL24" s="34"/>
      <c r="AM24" s="21"/>
      <c r="AN24" s="21"/>
      <c r="AO24" s="21"/>
      <c r="AP24" s="21"/>
      <c r="AQ24" s="21"/>
      <c r="AR24" s="21"/>
      <c r="AS24" s="21"/>
      <c r="AT24" s="21"/>
      <c r="AU24" s="21"/>
      <c r="AV24" s="76"/>
      <c r="AW24" s="76"/>
      <c r="AX24" s="76"/>
      <c r="AY24" s="21"/>
      <c r="AZ24" s="76"/>
      <c r="BA24" s="76"/>
      <c r="BB24" s="21"/>
      <c r="BC24" s="76"/>
      <c r="BD24" s="76"/>
      <c r="BE24" s="76"/>
      <c r="BF24" s="21"/>
      <c r="BG24" s="76"/>
      <c r="BH24" s="76"/>
      <c r="BI24" s="21"/>
      <c r="BJ24" s="76"/>
      <c r="BK24" s="76"/>
      <c r="BL24" s="21"/>
      <c r="BM24" s="76"/>
      <c r="BN24" s="76"/>
      <c r="BO24" s="76"/>
      <c r="BP24" s="21"/>
      <c r="BQ24" s="48"/>
      <c r="BR24" s="48"/>
      <c r="BS24" s="34"/>
      <c r="BT24" s="234" t="s">
        <v>132</v>
      </c>
      <c r="BU24" s="234" t="s">
        <v>133</v>
      </c>
      <c r="BV24" s="27"/>
      <c r="BX24" s="39"/>
      <c r="BY24" s="34"/>
    </row>
    <row r="25" spans="1:87" ht="15.6">
      <c r="A25" s="5"/>
      <c r="B25" s="22">
        <v>8</v>
      </c>
      <c r="C25" s="15" t="s">
        <v>42</v>
      </c>
      <c r="D25" s="15">
        <v>20</v>
      </c>
      <c r="E25" s="15" t="s">
        <v>51</v>
      </c>
      <c r="F25" s="2"/>
      <c r="G25" s="2"/>
      <c r="H25" s="2"/>
      <c r="I25" s="2"/>
      <c r="J25" s="119"/>
      <c r="K25" s="110" t="s">
        <v>9</v>
      </c>
      <c r="L25" s="110"/>
      <c r="M25" s="136"/>
      <c r="N25" s="129"/>
      <c r="O25" s="31"/>
      <c r="P25" s="111"/>
      <c r="Q25" s="129"/>
      <c r="R25" s="31"/>
      <c r="S25" s="110"/>
      <c r="T25" s="110"/>
      <c r="U25" s="110"/>
      <c r="V25" s="110"/>
      <c r="W25" s="110" t="s">
        <v>57</v>
      </c>
      <c r="X25" s="110"/>
      <c r="Y25" s="181"/>
      <c r="Z25" s="187"/>
      <c r="AA25" s="5"/>
      <c r="AB25" s="119" t="s">
        <v>75</v>
      </c>
      <c r="AC25" s="136" t="s">
        <v>60</v>
      </c>
      <c r="AD25" s="128">
        <v>3</v>
      </c>
      <c r="AE25" s="31" t="s">
        <v>46</v>
      </c>
      <c r="AF25" s="111" t="s">
        <v>57</v>
      </c>
      <c r="AG25" s="128">
        <v>6</v>
      </c>
      <c r="AH25" s="150" t="s">
        <v>55</v>
      </c>
      <c r="AI25" s="27"/>
      <c r="AJ25" s="19" t="s">
        <v>62</v>
      </c>
      <c r="AK25" s="15" t="s">
        <v>31</v>
      </c>
      <c r="AL25" s="15"/>
      <c r="AM25" s="17">
        <v>44877</v>
      </c>
      <c r="AN25" s="17"/>
      <c r="AO25" s="192"/>
      <c r="AP25" s="192"/>
      <c r="AQ25" s="17">
        <v>44878</v>
      </c>
      <c r="AR25" s="17"/>
      <c r="AS25" s="192" t="s">
        <v>144</v>
      </c>
      <c r="AT25" s="192" t="s">
        <v>144</v>
      </c>
      <c r="AU25" s="16">
        <v>44885</v>
      </c>
      <c r="AV25" s="16"/>
      <c r="AW25" s="192" t="s">
        <v>144</v>
      </c>
      <c r="AX25" s="192" t="s">
        <v>144</v>
      </c>
      <c r="AY25" s="17">
        <v>44891</v>
      </c>
      <c r="AZ25" s="16"/>
      <c r="BA25" s="192" t="s">
        <v>144</v>
      </c>
      <c r="BB25" s="17">
        <v>44892</v>
      </c>
      <c r="BC25" s="16"/>
      <c r="BD25" s="192" t="s">
        <v>144</v>
      </c>
      <c r="BE25" s="217"/>
      <c r="BF25" s="17">
        <v>44898</v>
      </c>
      <c r="BG25" s="16"/>
      <c r="BH25" s="192" t="s">
        <v>144</v>
      </c>
      <c r="BI25" s="17">
        <v>44899</v>
      </c>
      <c r="BJ25" s="16"/>
      <c r="BK25" s="192" t="s">
        <v>144</v>
      </c>
      <c r="BL25" s="17">
        <v>44905</v>
      </c>
      <c r="BM25" s="16"/>
      <c r="BN25" s="192" t="s">
        <v>144</v>
      </c>
      <c r="BO25" s="217"/>
      <c r="BP25" s="17">
        <v>44906</v>
      </c>
      <c r="BQ25" s="16"/>
      <c r="BR25" s="192" t="s">
        <v>144</v>
      </c>
      <c r="BS25" s="15" t="s">
        <v>31</v>
      </c>
      <c r="BT25" s="234"/>
      <c r="BU25" s="234"/>
      <c r="BV25" s="27"/>
      <c r="BX25" s="19" t="s">
        <v>62</v>
      </c>
      <c r="BY25" s="15" t="s">
        <v>31</v>
      </c>
    </row>
    <row r="26" spans="1:87" ht="16.2" thickBot="1">
      <c r="A26" s="5"/>
      <c r="B26" s="22">
        <v>9</v>
      </c>
      <c r="C26" s="15" t="s">
        <v>42</v>
      </c>
      <c r="D26" s="15">
        <v>17</v>
      </c>
      <c r="E26" s="15" t="s">
        <v>40</v>
      </c>
      <c r="F26" s="2"/>
      <c r="G26" s="2"/>
      <c r="H26" s="2"/>
      <c r="I26" s="2"/>
      <c r="J26" s="119"/>
      <c r="K26" s="110" t="s">
        <v>15</v>
      </c>
      <c r="L26" s="110" t="s">
        <v>33</v>
      </c>
      <c r="M26" s="136" t="s">
        <v>78</v>
      </c>
      <c r="N26" s="129">
        <v>3</v>
      </c>
      <c r="O26" s="125" t="s">
        <v>38</v>
      </c>
      <c r="P26" s="111" t="s">
        <v>57</v>
      </c>
      <c r="Q26" s="111">
        <v>5</v>
      </c>
      <c r="R26" s="31" t="s">
        <v>53</v>
      </c>
      <c r="S26" s="110"/>
      <c r="T26" s="136"/>
      <c r="U26" s="128"/>
      <c r="V26" s="31"/>
      <c r="W26" s="111"/>
      <c r="X26" s="129"/>
      <c r="Y26" s="182"/>
      <c r="Z26" s="188"/>
      <c r="AA26" s="5"/>
      <c r="AB26" s="120" t="s">
        <v>75</v>
      </c>
      <c r="AC26" s="151" t="s">
        <v>61</v>
      </c>
      <c r="AD26" s="152">
        <v>10</v>
      </c>
      <c r="AE26" s="52" t="s">
        <v>28</v>
      </c>
      <c r="AF26" s="153" t="s">
        <v>57</v>
      </c>
      <c r="AG26" s="152">
        <v>13</v>
      </c>
      <c r="AH26" s="154" t="s">
        <v>45</v>
      </c>
      <c r="AI26" s="27"/>
      <c r="AJ26" s="19" t="s">
        <v>58</v>
      </c>
      <c r="AK26" s="15"/>
      <c r="AL26" s="15"/>
      <c r="AM26" s="17" t="s">
        <v>19</v>
      </c>
      <c r="AN26" s="17"/>
      <c r="AO26" s="192"/>
      <c r="AP26" s="192"/>
      <c r="AQ26" s="17" t="s">
        <v>19</v>
      </c>
      <c r="AR26" s="17"/>
      <c r="AS26" s="192"/>
      <c r="AT26" s="192"/>
      <c r="AU26" s="16" t="s">
        <v>28</v>
      </c>
      <c r="AV26" s="16"/>
      <c r="AW26" s="191"/>
      <c r="AX26" s="191"/>
      <c r="AY26" s="16" t="s">
        <v>28</v>
      </c>
      <c r="AZ26" s="16"/>
      <c r="BA26" s="191"/>
      <c r="BB26" s="16" t="s">
        <v>28</v>
      </c>
      <c r="BC26" s="16"/>
      <c r="BD26" s="191"/>
      <c r="BE26" s="216"/>
      <c r="BF26" s="17" t="s">
        <v>27</v>
      </c>
      <c r="BG26" s="16"/>
      <c r="BH26" s="191"/>
      <c r="BI26" s="17" t="s">
        <v>27</v>
      </c>
      <c r="BJ26" s="16"/>
      <c r="BK26" s="191"/>
      <c r="BL26" s="17" t="s">
        <v>19</v>
      </c>
      <c r="BM26" s="16"/>
      <c r="BN26" s="191"/>
      <c r="BO26" s="216"/>
      <c r="BP26" s="17" t="s">
        <v>19</v>
      </c>
      <c r="BQ26" s="16"/>
      <c r="BR26" s="191"/>
      <c r="BS26" s="15"/>
      <c r="BT26" s="234"/>
      <c r="BU26" s="234"/>
      <c r="BV26" s="27"/>
      <c r="BW26" s="29" t="s">
        <v>131</v>
      </c>
      <c r="BX26" s="19" t="s">
        <v>58</v>
      </c>
      <c r="BY26" s="15"/>
      <c r="CA26" s="233">
        <v>44877</v>
      </c>
      <c r="CB26" s="233">
        <v>44878</v>
      </c>
      <c r="CC26" s="233">
        <v>44885</v>
      </c>
      <c r="CD26" s="233">
        <v>44891</v>
      </c>
      <c r="CE26" s="233">
        <v>44892</v>
      </c>
      <c r="CF26" s="233">
        <v>44898</v>
      </c>
      <c r="CG26" s="233">
        <v>44899</v>
      </c>
      <c r="CH26" s="233">
        <v>44905</v>
      </c>
      <c r="CI26" s="233">
        <v>44906</v>
      </c>
    </row>
    <row r="27" spans="1:87" ht="16.2" thickBot="1">
      <c r="A27" s="5"/>
      <c r="B27" s="1"/>
      <c r="C27" s="1"/>
      <c r="D27" s="1"/>
      <c r="E27" s="1"/>
      <c r="F27" s="2"/>
      <c r="G27" s="2"/>
      <c r="H27" s="2"/>
      <c r="I27" s="2"/>
      <c r="J27" s="120"/>
      <c r="K27" s="121" t="s">
        <v>16</v>
      </c>
      <c r="L27" s="121"/>
      <c r="M27" s="121"/>
      <c r="N27" s="121"/>
      <c r="O27" s="121"/>
      <c r="P27" s="121" t="s">
        <v>57</v>
      </c>
      <c r="Q27" s="121"/>
      <c r="R27" s="121"/>
      <c r="S27" s="121"/>
      <c r="T27" s="121"/>
      <c r="U27" s="121"/>
      <c r="V27" s="121"/>
      <c r="W27" s="121"/>
      <c r="X27" s="121"/>
      <c r="Y27" s="183"/>
      <c r="Z27" s="189"/>
      <c r="AA27" s="5"/>
      <c r="AB27" s="159"/>
      <c r="AC27" s="160"/>
      <c r="AD27" s="161"/>
      <c r="AE27" s="161"/>
      <c r="AF27" s="161"/>
      <c r="AG27" s="161"/>
      <c r="AH27" s="162"/>
      <c r="AI27" s="27"/>
      <c r="AJ27" s="24">
        <v>1</v>
      </c>
      <c r="AK27" s="15" t="s">
        <v>27</v>
      </c>
      <c r="AL27" s="15" t="s">
        <v>42</v>
      </c>
      <c r="AM27" s="59">
        <v>1</v>
      </c>
      <c r="AN27" s="59">
        <v>1</v>
      </c>
      <c r="AO27" s="15" t="s">
        <v>54</v>
      </c>
      <c r="AP27" s="20"/>
      <c r="AQ27" s="68" t="s">
        <v>63</v>
      </c>
      <c r="AR27" s="18"/>
      <c r="AS27" s="20"/>
      <c r="AT27" s="20"/>
      <c r="AU27" s="68" t="s">
        <v>63</v>
      </c>
      <c r="AV27" s="74"/>
      <c r="AW27" s="74"/>
      <c r="AX27" s="74"/>
      <c r="AY27" s="62">
        <v>16</v>
      </c>
      <c r="AZ27" s="20">
        <v>1</v>
      </c>
      <c r="BA27" s="15" t="s">
        <v>43</v>
      </c>
      <c r="BB27" s="61" t="s">
        <v>154</v>
      </c>
      <c r="BC27" s="20">
        <v>2</v>
      </c>
      <c r="BD27" s="15" t="s">
        <v>37</v>
      </c>
      <c r="BE27" s="15" t="s">
        <v>45</v>
      </c>
      <c r="BF27" s="40">
        <v>26</v>
      </c>
      <c r="BG27" s="20">
        <v>1</v>
      </c>
      <c r="BH27" s="15" t="s">
        <v>46</v>
      </c>
      <c r="BI27" s="41">
        <v>32</v>
      </c>
      <c r="BJ27" s="20">
        <v>1</v>
      </c>
      <c r="BK27" s="34" t="s">
        <v>28</v>
      </c>
      <c r="BL27" s="32">
        <v>39</v>
      </c>
      <c r="BM27" s="20">
        <v>1</v>
      </c>
      <c r="BN27" s="33" t="s">
        <v>47</v>
      </c>
      <c r="BO27" s="33"/>
      <c r="BP27" s="32">
        <v>45</v>
      </c>
      <c r="BQ27" s="20">
        <v>1</v>
      </c>
      <c r="BR27" s="15" t="s">
        <v>55</v>
      </c>
      <c r="BS27" s="218" t="s">
        <v>27</v>
      </c>
      <c r="BT27" s="28">
        <v>8</v>
      </c>
      <c r="BU27" s="28">
        <f t="shared" ref="BU27:BU46" si="6">+BQ27+BM27+BJ27+BG27+BC27+AZ27+AV27+AR27+AN27</f>
        <v>8</v>
      </c>
      <c r="BV27" s="167">
        <f>+BT27-BU27</f>
        <v>0</v>
      </c>
      <c r="BW27" s="15">
        <f>+BU27*5000-2000</f>
        <v>38000</v>
      </c>
      <c r="BX27" s="24">
        <v>1</v>
      </c>
      <c r="BY27" s="15" t="s">
        <v>27</v>
      </c>
      <c r="BZ27" s="15" t="s">
        <v>153</v>
      </c>
    </row>
    <row r="28" spans="1:87" ht="16.2" thickBot="1">
      <c r="A28" s="5" t="s">
        <v>28</v>
      </c>
      <c r="B28" s="22">
        <v>1</v>
      </c>
      <c r="C28" s="15" t="s">
        <v>42</v>
      </c>
      <c r="D28" s="15">
        <v>1</v>
      </c>
      <c r="E28" s="15" t="s">
        <v>27</v>
      </c>
      <c r="F28" s="15" t="s">
        <v>33</v>
      </c>
      <c r="G28" s="15"/>
      <c r="H28" s="15"/>
      <c r="I28" s="8"/>
      <c r="J28" s="157" t="s">
        <v>20</v>
      </c>
      <c r="K28" s="112" t="s">
        <v>14</v>
      </c>
      <c r="L28" s="196" t="s">
        <v>42</v>
      </c>
      <c r="M28" s="197" t="s">
        <v>87</v>
      </c>
      <c r="N28" s="128">
        <v>13</v>
      </c>
      <c r="O28" s="31" t="s">
        <v>45</v>
      </c>
      <c r="P28" s="111" t="s">
        <v>57</v>
      </c>
      <c r="Q28" s="128">
        <v>19</v>
      </c>
      <c r="R28" s="31" t="s">
        <v>48</v>
      </c>
      <c r="S28" s="112" t="s">
        <v>75</v>
      </c>
      <c r="T28" s="139" t="s">
        <v>85</v>
      </c>
      <c r="U28" s="130">
        <v>10</v>
      </c>
      <c r="V28" s="43" t="s">
        <v>28</v>
      </c>
      <c r="W28" s="113" t="s">
        <v>57</v>
      </c>
      <c r="X28" s="130">
        <v>11</v>
      </c>
      <c r="Y28" s="184" t="s">
        <v>37</v>
      </c>
      <c r="Z28" s="12"/>
      <c r="AA28" s="5"/>
      <c r="AB28" s="117" t="s">
        <v>74</v>
      </c>
      <c r="AC28" s="147" t="s">
        <v>82</v>
      </c>
      <c r="AD28" s="148">
        <v>4</v>
      </c>
      <c r="AE28" s="51" t="s">
        <v>39</v>
      </c>
      <c r="AF28" s="124" t="s">
        <v>57</v>
      </c>
      <c r="AG28" s="148">
        <v>9</v>
      </c>
      <c r="AH28" s="149" t="s">
        <v>28</v>
      </c>
      <c r="AI28" s="27"/>
      <c r="AJ28" s="72">
        <v>2</v>
      </c>
      <c r="AK28" s="15" t="s">
        <v>54</v>
      </c>
      <c r="AL28" s="15" t="s">
        <v>42</v>
      </c>
      <c r="AM28" s="59">
        <v>1</v>
      </c>
      <c r="AN28" s="59">
        <v>1</v>
      </c>
      <c r="AO28" s="15" t="s">
        <v>27</v>
      </c>
      <c r="AP28" s="20"/>
      <c r="AQ28" s="62">
        <v>7</v>
      </c>
      <c r="AR28" s="62">
        <v>1</v>
      </c>
      <c r="AS28" s="15" t="s">
        <v>44</v>
      </c>
      <c r="AT28" s="20"/>
      <c r="AU28" s="40">
        <v>11</v>
      </c>
      <c r="AV28" s="20">
        <v>1</v>
      </c>
      <c r="AW28" s="33" t="s">
        <v>47</v>
      </c>
      <c r="AX28" s="20"/>
      <c r="AY28" s="68" t="s">
        <v>63</v>
      </c>
      <c r="AZ28" s="74"/>
      <c r="BA28" s="74"/>
      <c r="BB28" s="68" t="s">
        <v>63</v>
      </c>
      <c r="BC28" s="74"/>
      <c r="BD28" s="74"/>
      <c r="BE28" s="74"/>
      <c r="BF28" s="41">
        <v>27</v>
      </c>
      <c r="BG28" s="20">
        <v>1</v>
      </c>
      <c r="BH28" s="31" t="s">
        <v>35</v>
      </c>
      <c r="BI28" s="40">
        <v>33</v>
      </c>
      <c r="BJ28" s="20">
        <v>1</v>
      </c>
      <c r="BK28" s="15" t="s">
        <v>46</v>
      </c>
      <c r="BL28" s="68" t="s">
        <v>63</v>
      </c>
      <c r="BM28" s="20"/>
      <c r="BN28" s="20"/>
      <c r="BO28" s="20"/>
      <c r="BP28" s="61">
        <v>46</v>
      </c>
      <c r="BQ28" s="20">
        <v>1</v>
      </c>
      <c r="BR28" s="15" t="s">
        <v>43</v>
      </c>
      <c r="BS28" s="218" t="s">
        <v>54</v>
      </c>
      <c r="BT28" s="28">
        <v>7</v>
      </c>
      <c r="BU28" s="28">
        <f t="shared" si="6"/>
        <v>6</v>
      </c>
      <c r="BV28" s="167">
        <f t="shared" ref="BV28:BV46" si="7">+BT28-BU28</f>
        <v>1</v>
      </c>
      <c r="BW28" s="15">
        <f t="shared" si="3"/>
        <v>30000</v>
      </c>
      <c r="BX28" s="72">
        <v>2</v>
      </c>
      <c r="BY28" s="15" t="s">
        <v>54</v>
      </c>
    </row>
    <row r="29" spans="1:87" ht="15.6">
      <c r="A29" s="10" t="s">
        <v>20</v>
      </c>
      <c r="B29" s="22">
        <f>+B28+1</f>
        <v>2</v>
      </c>
      <c r="C29" s="15" t="s">
        <v>42</v>
      </c>
      <c r="D29" s="15">
        <v>9</v>
      </c>
      <c r="E29" s="15" t="s">
        <v>36</v>
      </c>
      <c r="F29" s="15" t="s">
        <v>33</v>
      </c>
      <c r="G29" s="15">
        <v>6</v>
      </c>
      <c r="H29" s="15" t="s">
        <v>34</v>
      </c>
      <c r="I29" s="8"/>
      <c r="J29" s="119" t="s">
        <v>10</v>
      </c>
      <c r="K29" s="110" t="s">
        <v>5</v>
      </c>
      <c r="L29" s="110"/>
      <c r="M29" s="110"/>
      <c r="N29" s="110"/>
      <c r="O29" s="110"/>
      <c r="P29" s="110" t="s">
        <v>57</v>
      </c>
      <c r="Q29" s="110"/>
      <c r="R29" s="110"/>
      <c r="S29" s="110"/>
      <c r="T29" s="110"/>
      <c r="U29" s="110"/>
      <c r="V29" s="110"/>
      <c r="W29" s="110" t="s">
        <v>57</v>
      </c>
      <c r="X29" s="110"/>
      <c r="Y29" s="181"/>
      <c r="Z29" s="187"/>
      <c r="AA29" s="5"/>
      <c r="AB29" s="119" t="s">
        <v>74</v>
      </c>
      <c r="AC29" s="136" t="s">
        <v>83</v>
      </c>
      <c r="AD29" s="129">
        <v>2</v>
      </c>
      <c r="AE29" s="31" t="s">
        <v>27</v>
      </c>
      <c r="AF29" s="111" t="s">
        <v>57</v>
      </c>
      <c r="AG29" s="129">
        <v>5</v>
      </c>
      <c r="AH29" s="150" t="s">
        <v>53</v>
      </c>
      <c r="AJ29" s="24">
        <v>3</v>
      </c>
      <c r="AK29" s="15" t="s">
        <v>46</v>
      </c>
      <c r="AL29" s="15" t="s">
        <v>42</v>
      </c>
      <c r="AM29" s="56" t="s">
        <v>67</v>
      </c>
      <c r="AN29" s="56">
        <v>2</v>
      </c>
      <c r="AO29" s="15" t="s">
        <v>38</v>
      </c>
      <c r="AP29" s="31" t="s">
        <v>35</v>
      </c>
      <c r="AQ29" s="69">
        <v>9</v>
      </c>
      <c r="AR29" s="69">
        <v>1</v>
      </c>
      <c r="AS29" s="15" t="s">
        <v>55</v>
      </c>
      <c r="AT29" s="20"/>
      <c r="AU29" s="68" t="s">
        <v>63</v>
      </c>
      <c r="AV29" s="74"/>
      <c r="AW29" s="74"/>
      <c r="AX29" s="74"/>
      <c r="AY29" s="68" t="s">
        <v>63</v>
      </c>
      <c r="AZ29" s="74"/>
      <c r="BA29" s="74"/>
      <c r="BB29" s="68" t="s">
        <v>63</v>
      </c>
      <c r="BC29" s="20"/>
      <c r="BD29" s="20"/>
      <c r="BE29" s="20"/>
      <c r="BF29" s="40">
        <v>26</v>
      </c>
      <c r="BG29" s="20">
        <v>1</v>
      </c>
      <c r="BH29" s="15" t="s">
        <v>27</v>
      </c>
      <c r="BI29" s="40">
        <v>33</v>
      </c>
      <c r="BJ29" s="20">
        <v>1</v>
      </c>
      <c r="BK29" s="15" t="s">
        <v>54</v>
      </c>
      <c r="BL29" s="68" t="s">
        <v>63</v>
      </c>
      <c r="BM29" s="74"/>
      <c r="BN29" s="74"/>
      <c r="BO29" s="74"/>
      <c r="BP29" s="68" t="s">
        <v>63</v>
      </c>
      <c r="BQ29" s="74"/>
      <c r="BR29" s="74"/>
      <c r="BS29" s="218" t="s">
        <v>46</v>
      </c>
      <c r="BT29" s="28">
        <v>5</v>
      </c>
      <c r="BU29" s="28">
        <f t="shared" si="6"/>
        <v>5</v>
      </c>
      <c r="BV29" s="167">
        <f t="shared" si="7"/>
        <v>0</v>
      </c>
      <c r="BW29" s="15">
        <f>+BU29*5000-2000</f>
        <v>23000</v>
      </c>
      <c r="BX29" s="24">
        <v>3</v>
      </c>
      <c r="BY29" s="15" t="s">
        <v>46</v>
      </c>
      <c r="BZ29" s="15" t="s">
        <v>153</v>
      </c>
    </row>
    <row r="30" spans="1:87" ht="15.6">
      <c r="A30" s="5"/>
      <c r="B30" s="22">
        <f t="shared" ref="B30:B34" si="8">+B29+1</f>
        <v>3</v>
      </c>
      <c r="C30" s="15" t="s">
        <v>42</v>
      </c>
      <c r="D30" s="15">
        <v>3</v>
      </c>
      <c r="E30" s="15" t="s">
        <v>46</v>
      </c>
      <c r="F30" s="15" t="s">
        <v>33</v>
      </c>
      <c r="G30" s="15">
        <v>11</v>
      </c>
      <c r="H30" s="15" t="s">
        <v>35</v>
      </c>
      <c r="I30" s="8"/>
      <c r="J30" s="119"/>
      <c r="K30" s="110" t="s">
        <v>7</v>
      </c>
      <c r="L30" s="110" t="s">
        <v>74</v>
      </c>
      <c r="M30" s="136" t="s">
        <v>69</v>
      </c>
      <c r="N30" s="129">
        <v>3</v>
      </c>
      <c r="O30" s="125" t="s">
        <v>38</v>
      </c>
      <c r="P30" s="111" t="s">
        <v>57</v>
      </c>
      <c r="Q30" s="129">
        <v>12</v>
      </c>
      <c r="R30" s="31" t="s">
        <v>19</v>
      </c>
      <c r="S30" s="110" t="s">
        <v>75</v>
      </c>
      <c r="T30" s="136" t="s">
        <v>83</v>
      </c>
      <c r="U30" s="128">
        <v>2</v>
      </c>
      <c r="V30" s="31" t="s">
        <v>54</v>
      </c>
      <c r="W30" s="111" t="s">
        <v>57</v>
      </c>
      <c r="X30" s="128">
        <v>4</v>
      </c>
      <c r="Y30" s="182" t="s">
        <v>47</v>
      </c>
      <c r="Z30" s="188" t="s">
        <v>32</v>
      </c>
      <c r="AA30" s="5"/>
      <c r="AB30" s="119" t="s">
        <v>74</v>
      </c>
      <c r="AC30" s="136" t="s">
        <v>69</v>
      </c>
      <c r="AD30" s="129">
        <v>3</v>
      </c>
      <c r="AE30" s="125" t="s">
        <v>38</v>
      </c>
      <c r="AF30" s="111" t="s">
        <v>57</v>
      </c>
      <c r="AG30" s="129">
        <v>12</v>
      </c>
      <c r="AH30" s="150" t="s">
        <v>19</v>
      </c>
      <c r="AJ30" s="90">
        <v>4</v>
      </c>
      <c r="AK30" s="33" t="s">
        <v>47</v>
      </c>
      <c r="AL30" s="33" t="s">
        <v>42</v>
      </c>
      <c r="AM30" s="91" t="s">
        <v>63</v>
      </c>
      <c r="AN30" s="91"/>
      <c r="AO30" s="92"/>
      <c r="AP30" s="92"/>
      <c r="AQ30" s="91" t="s">
        <v>63</v>
      </c>
      <c r="AR30" s="91"/>
      <c r="AS30" s="92"/>
      <c r="AT30" s="92"/>
      <c r="AU30" s="98">
        <v>11</v>
      </c>
      <c r="AV30" s="67">
        <v>1</v>
      </c>
      <c r="AW30" s="15" t="s">
        <v>54</v>
      </c>
      <c r="AX30" s="67"/>
      <c r="AY30" s="99">
        <v>17</v>
      </c>
      <c r="AZ30" s="67">
        <v>1</v>
      </c>
      <c r="BA30" s="15" t="s">
        <v>38</v>
      </c>
      <c r="BB30" s="91" t="s">
        <v>63</v>
      </c>
      <c r="BC30" s="92"/>
      <c r="BD30" s="92"/>
      <c r="BE30" s="92"/>
      <c r="BF30" s="100">
        <v>28</v>
      </c>
      <c r="BG30" s="67">
        <v>1</v>
      </c>
      <c r="BH30" s="15" t="s">
        <v>44</v>
      </c>
      <c r="BI30" s="101">
        <v>34</v>
      </c>
      <c r="BJ30" s="67">
        <v>1</v>
      </c>
      <c r="BK30" s="15" t="s">
        <v>56</v>
      </c>
      <c r="BL30" s="102">
        <v>39</v>
      </c>
      <c r="BM30" s="67">
        <v>1</v>
      </c>
      <c r="BN30" s="15" t="s">
        <v>27</v>
      </c>
      <c r="BO30" s="33"/>
      <c r="BP30" s="101">
        <v>47</v>
      </c>
      <c r="BQ30" s="67">
        <v>1</v>
      </c>
      <c r="BR30" s="15" t="s">
        <v>19</v>
      </c>
      <c r="BS30" s="219" t="s">
        <v>47</v>
      </c>
      <c r="BT30" s="28">
        <v>6</v>
      </c>
      <c r="BU30" s="28">
        <f t="shared" si="6"/>
        <v>6</v>
      </c>
      <c r="BV30" s="167">
        <f t="shared" si="7"/>
        <v>0</v>
      </c>
      <c r="BW30" s="15">
        <f t="shared" si="3"/>
        <v>30000</v>
      </c>
      <c r="BX30" s="90">
        <v>4</v>
      </c>
      <c r="BY30" s="33" t="s">
        <v>47</v>
      </c>
      <c r="BZ30" s="15"/>
    </row>
    <row r="31" spans="1:87" ht="15.6">
      <c r="A31" s="5"/>
      <c r="B31" s="22">
        <f t="shared" si="8"/>
        <v>4</v>
      </c>
      <c r="C31" s="15" t="s">
        <v>42</v>
      </c>
      <c r="D31" s="15">
        <v>15</v>
      </c>
      <c r="E31" s="15" t="s">
        <v>35</v>
      </c>
      <c r="F31" s="15" t="s">
        <v>33</v>
      </c>
      <c r="G31" s="15">
        <v>7</v>
      </c>
      <c r="H31" s="15" t="s">
        <v>36</v>
      </c>
      <c r="I31" s="8"/>
      <c r="J31" s="119" t="s">
        <v>28</v>
      </c>
      <c r="K31" s="110" t="s">
        <v>11</v>
      </c>
      <c r="L31" s="110"/>
      <c r="M31" s="110"/>
      <c r="N31" s="110"/>
      <c r="O31" s="110"/>
      <c r="P31" s="110" t="s">
        <v>57</v>
      </c>
      <c r="Q31" s="110"/>
      <c r="R31" s="110"/>
      <c r="S31" s="110"/>
      <c r="T31" s="110"/>
      <c r="U31" s="110"/>
      <c r="V31" s="110"/>
      <c r="W31" s="110" t="s">
        <v>57</v>
      </c>
      <c r="X31" s="110"/>
      <c r="Y31" s="181"/>
      <c r="Z31" s="187"/>
      <c r="AA31" s="5"/>
      <c r="AB31" s="119" t="s">
        <v>75</v>
      </c>
      <c r="AC31" s="136" t="s">
        <v>83</v>
      </c>
      <c r="AD31" s="128">
        <v>2</v>
      </c>
      <c r="AE31" s="31" t="s">
        <v>54</v>
      </c>
      <c r="AF31" s="111" t="s">
        <v>57</v>
      </c>
      <c r="AG31" s="128">
        <v>4</v>
      </c>
      <c r="AH31" s="150" t="s">
        <v>47</v>
      </c>
      <c r="AJ31" s="24">
        <v>5</v>
      </c>
      <c r="AK31" s="15" t="s">
        <v>81</v>
      </c>
      <c r="AL31" s="15" t="s">
        <v>42</v>
      </c>
      <c r="AM31" s="60">
        <v>3</v>
      </c>
      <c r="AN31" s="60">
        <v>1</v>
      </c>
      <c r="AO31" s="15" t="s">
        <v>43</v>
      </c>
      <c r="AP31" s="20"/>
      <c r="AQ31" s="32">
        <v>8</v>
      </c>
      <c r="AR31" s="32">
        <v>1</v>
      </c>
      <c r="AS31" s="15" t="s">
        <v>38</v>
      </c>
      <c r="AT31" s="20"/>
      <c r="AU31" s="68" t="s">
        <v>63</v>
      </c>
      <c r="AV31" s="74"/>
      <c r="AW31" s="74"/>
      <c r="AX31" s="74"/>
      <c r="AY31" s="68" t="s">
        <v>63</v>
      </c>
      <c r="AZ31" s="74"/>
      <c r="BA31" s="74"/>
      <c r="BB31" s="68" t="s">
        <v>63</v>
      </c>
      <c r="BC31" s="74"/>
      <c r="BD31" s="74"/>
      <c r="BE31" s="74"/>
      <c r="BF31" s="63">
        <v>29</v>
      </c>
      <c r="BG31" s="20">
        <v>1</v>
      </c>
      <c r="BH31" s="15" t="s">
        <v>36</v>
      </c>
      <c r="BI31" s="68" t="s">
        <v>63</v>
      </c>
      <c r="BJ31" s="74"/>
      <c r="BK31" s="74"/>
      <c r="BL31" s="40">
        <v>40</v>
      </c>
      <c r="BM31" s="20">
        <v>1</v>
      </c>
      <c r="BN31" s="15" t="s">
        <v>55</v>
      </c>
      <c r="BO31" s="15"/>
      <c r="BP31" s="62">
        <v>47</v>
      </c>
      <c r="BQ31" s="20">
        <v>1</v>
      </c>
      <c r="BR31" s="33" t="s">
        <v>47</v>
      </c>
      <c r="BS31" s="218" t="s">
        <v>19</v>
      </c>
      <c r="BT31" s="96">
        <v>5</v>
      </c>
      <c r="BU31" s="28">
        <f t="shared" si="6"/>
        <v>5</v>
      </c>
      <c r="BV31" s="167">
        <f t="shared" si="7"/>
        <v>0</v>
      </c>
      <c r="BW31" s="15">
        <f t="shared" si="3"/>
        <v>25000</v>
      </c>
      <c r="BX31" s="24">
        <v>5</v>
      </c>
      <c r="BY31" s="15" t="s">
        <v>19</v>
      </c>
    </row>
    <row r="32" spans="1:87" ht="15.6">
      <c r="A32" s="5"/>
      <c r="B32" s="22">
        <f t="shared" si="8"/>
        <v>5</v>
      </c>
      <c r="C32" s="15" t="s">
        <v>42</v>
      </c>
      <c r="D32" s="15">
        <v>5</v>
      </c>
      <c r="E32" s="15" t="s">
        <v>19</v>
      </c>
      <c r="F32" s="15" t="s">
        <v>33</v>
      </c>
      <c r="G32" s="15">
        <v>8</v>
      </c>
      <c r="H32" s="15" t="s">
        <v>37</v>
      </c>
      <c r="I32" s="8"/>
      <c r="J32" s="119"/>
      <c r="K32" s="110" t="s">
        <v>12</v>
      </c>
      <c r="L32" s="193" t="s">
        <v>33</v>
      </c>
      <c r="M32" s="194" t="s">
        <v>82</v>
      </c>
      <c r="N32" s="175">
        <v>4</v>
      </c>
      <c r="O32" s="43" t="s">
        <v>39</v>
      </c>
      <c r="P32" s="113" t="s">
        <v>57</v>
      </c>
      <c r="Q32" s="175">
        <v>9</v>
      </c>
      <c r="R32" s="43" t="s">
        <v>28</v>
      </c>
      <c r="S32" s="110" t="s">
        <v>75</v>
      </c>
      <c r="T32" s="136" t="s">
        <v>86</v>
      </c>
      <c r="U32" s="128">
        <v>12</v>
      </c>
      <c r="V32" s="31" t="s">
        <v>44</v>
      </c>
      <c r="W32" s="111" t="s">
        <v>57</v>
      </c>
      <c r="X32" s="128">
        <v>14</v>
      </c>
      <c r="Y32" s="182" t="s">
        <v>56</v>
      </c>
      <c r="Z32" s="187"/>
      <c r="AA32" s="5"/>
      <c r="AB32" s="119" t="s">
        <v>75</v>
      </c>
      <c r="AC32" s="136" t="s">
        <v>84</v>
      </c>
      <c r="AD32" s="128">
        <v>6</v>
      </c>
      <c r="AE32" s="31" t="s">
        <v>55</v>
      </c>
      <c r="AF32" s="111" t="s">
        <v>57</v>
      </c>
      <c r="AG32" s="128">
        <v>10</v>
      </c>
      <c r="AH32" s="150" t="s">
        <v>28</v>
      </c>
      <c r="AJ32" s="24">
        <v>6</v>
      </c>
      <c r="AK32" s="15" t="s">
        <v>55</v>
      </c>
      <c r="AL32" s="15" t="s">
        <v>42</v>
      </c>
      <c r="AM32" s="32">
        <v>4</v>
      </c>
      <c r="AN32" s="32">
        <v>1</v>
      </c>
      <c r="AO32" s="15" t="s">
        <v>36</v>
      </c>
      <c r="AP32" s="20"/>
      <c r="AQ32" s="69">
        <v>9</v>
      </c>
      <c r="AR32" s="69">
        <v>1</v>
      </c>
      <c r="AS32" s="15" t="s">
        <v>46</v>
      </c>
      <c r="AT32" s="20"/>
      <c r="AU32" s="60">
        <v>12</v>
      </c>
      <c r="AV32" s="20">
        <v>1</v>
      </c>
      <c r="AW32" s="34" t="s">
        <v>28</v>
      </c>
      <c r="AX32" s="20"/>
      <c r="AY32" s="68" t="s">
        <v>63</v>
      </c>
      <c r="AZ32" s="74"/>
      <c r="BA32" s="74"/>
      <c r="BB32" s="68" t="s">
        <v>63</v>
      </c>
      <c r="BC32" s="74"/>
      <c r="BD32" s="74"/>
      <c r="BE32" s="74"/>
      <c r="BF32" s="68" t="s">
        <v>63</v>
      </c>
      <c r="BG32" s="20"/>
      <c r="BH32" s="20"/>
      <c r="BI32" s="32">
        <v>35</v>
      </c>
      <c r="BJ32" s="20">
        <v>1</v>
      </c>
      <c r="BK32" s="15" t="s">
        <v>43</v>
      </c>
      <c r="BL32" s="40">
        <v>40</v>
      </c>
      <c r="BM32" s="20">
        <v>1</v>
      </c>
      <c r="BN32" s="15" t="s">
        <v>19</v>
      </c>
      <c r="BO32" s="15"/>
      <c r="BP32" s="32">
        <v>45</v>
      </c>
      <c r="BQ32" s="20">
        <v>1</v>
      </c>
      <c r="BR32" s="15" t="s">
        <v>27</v>
      </c>
      <c r="BS32" s="218" t="s">
        <v>55</v>
      </c>
      <c r="BT32" s="96">
        <v>7</v>
      </c>
      <c r="BU32" s="28">
        <f t="shared" si="6"/>
        <v>6</v>
      </c>
      <c r="BV32" s="167">
        <f t="shared" si="7"/>
        <v>1</v>
      </c>
      <c r="BW32" s="15">
        <f t="shared" si="3"/>
        <v>30000</v>
      </c>
      <c r="BX32" s="24">
        <v>6</v>
      </c>
      <c r="BY32" s="15" t="s">
        <v>55</v>
      </c>
    </row>
    <row r="33" spans="1:87" ht="15.6">
      <c r="A33" s="5"/>
      <c r="B33" s="22">
        <f t="shared" si="8"/>
        <v>6</v>
      </c>
      <c r="C33" s="15" t="s">
        <v>42</v>
      </c>
      <c r="D33" s="15">
        <v>16</v>
      </c>
      <c r="E33" s="15" t="s">
        <v>49</v>
      </c>
      <c r="F33" s="15" t="s">
        <v>33</v>
      </c>
      <c r="G33" s="15">
        <v>13</v>
      </c>
      <c r="H33" s="15" t="s">
        <v>40</v>
      </c>
      <c r="I33" s="8"/>
      <c r="J33" s="119"/>
      <c r="K33" s="110" t="s">
        <v>13</v>
      </c>
      <c r="L33" s="110"/>
      <c r="M33" s="110"/>
      <c r="N33" s="110"/>
      <c r="O33" s="110"/>
      <c r="P33" s="110" t="s">
        <v>57</v>
      </c>
      <c r="Q33" s="110"/>
      <c r="R33" s="110"/>
      <c r="S33" s="110"/>
      <c r="T33" s="110"/>
      <c r="U33" s="110"/>
      <c r="V33" s="110"/>
      <c r="W33" s="110" t="s">
        <v>57</v>
      </c>
      <c r="X33" s="110"/>
      <c r="Y33" s="181"/>
      <c r="Z33" s="187"/>
      <c r="AA33" s="5"/>
      <c r="AB33" s="119" t="s">
        <v>75</v>
      </c>
      <c r="AC33" s="136" t="s">
        <v>86</v>
      </c>
      <c r="AD33" s="128">
        <v>12</v>
      </c>
      <c r="AE33" s="31" t="s">
        <v>44</v>
      </c>
      <c r="AF33" s="111" t="s">
        <v>57</v>
      </c>
      <c r="AG33" s="128">
        <v>14</v>
      </c>
      <c r="AH33" s="150" t="s">
        <v>56</v>
      </c>
      <c r="AJ33" s="24">
        <v>7</v>
      </c>
      <c r="AK33" s="15" t="s">
        <v>43</v>
      </c>
      <c r="AL33" s="15" t="s">
        <v>42</v>
      </c>
      <c r="AM33" s="60">
        <v>3</v>
      </c>
      <c r="AN33" s="60">
        <v>1</v>
      </c>
      <c r="AO33" s="15" t="s">
        <v>19</v>
      </c>
      <c r="AP33" s="20"/>
      <c r="AQ33" s="68" t="s">
        <v>63</v>
      </c>
      <c r="AR33" s="68"/>
      <c r="AS33" s="74"/>
      <c r="AT33" s="74"/>
      <c r="AU33" s="68" t="s">
        <v>63</v>
      </c>
      <c r="AV33" s="20"/>
      <c r="AW33" s="20"/>
      <c r="AX33" s="20"/>
      <c r="AY33" s="62">
        <v>16</v>
      </c>
      <c r="AZ33" s="20">
        <v>1</v>
      </c>
      <c r="BA33" s="15" t="s">
        <v>27</v>
      </c>
      <c r="BB33" s="32">
        <v>24</v>
      </c>
      <c r="BC33" s="20">
        <v>1</v>
      </c>
      <c r="BD33" s="15" t="s">
        <v>36</v>
      </c>
      <c r="BE33" s="15"/>
      <c r="BF33" s="68" t="s">
        <v>63</v>
      </c>
      <c r="BG33" s="20"/>
      <c r="BH33" s="20"/>
      <c r="BI33" s="32">
        <v>35</v>
      </c>
      <c r="BJ33" s="20">
        <v>1</v>
      </c>
      <c r="BK33" s="15" t="s">
        <v>55</v>
      </c>
      <c r="BL33" s="63">
        <v>41</v>
      </c>
      <c r="BM33" s="20">
        <v>1</v>
      </c>
      <c r="BN33" s="15" t="s">
        <v>38</v>
      </c>
      <c r="BO33" s="15"/>
      <c r="BP33" s="61">
        <v>46</v>
      </c>
      <c r="BQ33" s="20">
        <v>1</v>
      </c>
      <c r="BR33" s="15" t="s">
        <v>54</v>
      </c>
      <c r="BS33" s="218" t="s">
        <v>43</v>
      </c>
      <c r="BT33" s="169">
        <v>8</v>
      </c>
      <c r="BU33" s="28">
        <f t="shared" si="6"/>
        <v>6</v>
      </c>
      <c r="BV33" s="167">
        <f t="shared" si="7"/>
        <v>2</v>
      </c>
      <c r="BW33" s="15">
        <f t="shared" si="3"/>
        <v>30000</v>
      </c>
      <c r="BX33" s="24">
        <v>7</v>
      </c>
      <c r="BY33" s="15" t="s">
        <v>43</v>
      </c>
    </row>
    <row r="34" spans="1:87" ht="15.6">
      <c r="A34" s="5"/>
      <c r="B34" s="22">
        <f t="shared" si="8"/>
        <v>7</v>
      </c>
      <c r="C34" s="15" t="s">
        <v>42</v>
      </c>
      <c r="D34" s="15">
        <v>18</v>
      </c>
      <c r="E34" s="15" t="s">
        <v>50</v>
      </c>
      <c r="F34" s="15" t="s">
        <v>33</v>
      </c>
      <c r="G34" s="15"/>
      <c r="H34" s="15"/>
      <c r="I34" s="8"/>
      <c r="J34" s="119"/>
      <c r="K34" s="110" t="s">
        <v>6</v>
      </c>
      <c r="L34" s="110" t="s">
        <v>74</v>
      </c>
      <c r="M34" s="136">
        <v>33</v>
      </c>
      <c r="N34" s="129">
        <v>1</v>
      </c>
      <c r="O34" s="31" t="s">
        <v>32</v>
      </c>
      <c r="P34" s="110" t="s">
        <v>57</v>
      </c>
      <c r="Q34" s="129">
        <v>10</v>
      </c>
      <c r="R34" s="31" t="s">
        <v>41</v>
      </c>
      <c r="S34" s="110" t="s">
        <v>75</v>
      </c>
      <c r="T34" s="136" t="s">
        <v>69</v>
      </c>
      <c r="U34" s="128">
        <v>6</v>
      </c>
      <c r="V34" s="31" t="s">
        <v>55</v>
      </c>
      <c r="W34" s="111" t="s">
        <v>57</v>
      </c>
      <c r="X34" s="128">
        <v>10</v>
      </c>
      <c r="Y34" s="182" t="s">
        <v>28</v>
      </c>
      <c r="Z34" s="188" t="s">
        <v>47</v>
      </c>
      <c r="AA34" s="5"/>
      <c r="AB34" s="119" t="s">
        <v>75</v>
      </c>
      <c r="AC34" s="136" t="s">
        <v>87</v>
      </c>
      <c r="AD34" s="128">
        <v>13</v>
      </c>
      <c r="AE34" s="31" t="s">
        <v>45</v>
      </c>
      <c r="AF34" s="111" t="s">
        <v>57</v>
      </c>
      <c r="AG34" s="128">
        <v>19</v>
      </c>
      <c r="AH34" s="150" t="s">
        <v>48</v>
      </c>
      <c r="AJ34" s="24">
        <v>8</v>
      </c>
      <c r="AK34" s="15" t="s">
        <v>38</v>
      </c>
      <c r="AL34" s="15" t="s">
        <v>42</v>
      </c>
      <c r="AM34" s="56">
        <v>2</v>
      </c>
      <c r="AN34" s="56">
        <v>1</v>
      </c>
      <c r="AO34" s="15" t="s">
        <v>46</v>
      </c>
      <c r="AP34" s="20"/>
      <c r="AQ34" s="32">
        <v>8</v>
      </c>
      <c r="AR34" s="32">
        <v>1</v>
      </c>
      <c r="AS34" s="15" t="s">
        <v>19</v>
      </c>
      <c r="AT34" s="20"/>
      <c r="AU34" s="68" t="s">
        <v>63</v>
      </c>
      <c r="AV34" s="20"/>
      <c r="AW34" s="20"/>
      <c r="AX34" s="20"/>
      <c r="AY34" s="64">
        <v>17</v>
      </c>
      <c r="AZ34" s="20">
        <v>1</v>
      </c>
      <c r="BA34" s="33" t="s">
        <v>47</v>
      </c>
      <c r="BB34" s="58">
        <v>22</v>
      </c>
      <c r="BC34" s="20">
        <v>1</v>
      </c>
      <c r="BD34" s="34" t="s">
        <v>28</v>
      </c>
      <c r="BE34" s="34"/>
      <c r="BF34" s="68" t="s">
        <v>63</v>
      </c>
      <c r="BG34" s="74"/>
      <c r="BH34" s="74"/>
      <c r="BI34" s="68" t="s">
        <v>63</v>
      </c>
      <c r="BJ34" s="74"/>
      <c r="BK34" s="74"/>
      <c r="BL34" s="63">
        <v>41</v>
      </c>
      <c r="BM34" s="20">
        <v>1</v>
      </c>
      <c r="BN34" s="15" t="s">
        <v>43</v>
      </c>
      <c r="BO34" s="15"/>
      <c r="BP34" s="42">
        <v>48</v>
      </c>
      <c r="BQ34" s="20">
        <v>1</v>
      </c>
      <c r="BR34" s="15" t="s">
        <v>36</v>
      </c>
      <c r="BS34" s="218" t="s">
        <v>38</v>
      </c>
      <c r="BT34" s="97">
        <v>7</v>
      </c>
      <c r="BU34" s="28">
        <f t="shared" si="6"/>
        <v>6</v>
      </c>
      <c r="BV34" s="167">
        <f t="shared" si="7"/>
        <v>1</v>
      </c>
      <c r="BW34" s="15">
        <f t="shared" si="3"/>
        <v>30000</v>
      </c>
      <c r="BX34" s="24">
        <v>8</v>
      </c>
      <c r="BY34" s="15" t="s">
        <v>38</v>
      </c>
    </row>
    <row r="35" spans="1:87" ht="15.6">
      <c r="A35" s="5"/>
      <c r="B35" s="22">
        <v>8</v>
      </c>
      <c r="C35" s="15" t="s">
        <v>42</v>
      </c>
      <c r="D35" s="15">
        <v>20</v>
      </c>
      <c r="E35" s="15" t="s">
        <v>51</v>
      </c>
      <c r="F35" s="6"/>
      <c r="G35" s="6"/>
      <c r="H35" s="6"/>
      <c r="I35" s="6"/>
      <c r="J35" s="119"/>
      <c r="K35" s="110" t="s">
        <v>9</v>
      </c>
      <c r="L35" s="110"/>
      <c r="M35" s="110"/>
      <c r="N35" s="110"/>
      <c r="O35" s="110"/>
      <c r="P35" s="110" t="s">
        <v>57</v>
      </c>
      <c r="Q35" s="110"/>
      <c r="R35" s="110"/>
      <c r="S35" s="110"/>
      <c r="T35" s="110"/>
      <c r="U35" s="110"/>
      <c r="V35" s="110"/>
      <c r="W35" s="110" t="s">
        <v>57</v>
      </c>
      <c r="X35" s="110"/>
      <c r="Y35" s="181"/>
      <c r="Z35" s="187"/>
      <c r="AA35" s="5"/>
      <c r="AB35" s="119" t="s">
        <v>75</v>
      </c>
      <c r="AC35" s="136" t="s">
        <v>85</v>
      </c>
      <c r="AD35" s="128">
        <v>10</v>
      </c>
      <c r="AE35" s="31" t="s">
        <v>28</v>
      </c>
      <c r="AF35" s="111" t="s">
        <v>57</v>
      </c>
      <c r="AG35" s="128">
        <v>11</v>
      </c>
      <c r="AH35" s="150" t="s">
        <v>37</v>
      </c>
      <c r="AJ35" s="24">
        <v>9</v>
      </c>
      <c r="AK35" s="15" t="s">
        <v>36</v>
      </c>
      <c r="AL35" s="15" t="s">
        <v>42</v>
      </c>
      <c r="AM35" s="32">
        <v>4</v>
      </c>
      <c r="AN35" s="32">
        <v>1</v>
      </c>
      <c r="AO35" s="15" t="s">
        <v>55</v>
      </c>
      <c r="AP35" s="20"/>
      <c r="AQ35" s="68" t="s">
        <v>63</v>
      </c>
      <c r="AR35" s="68"/>
      <c r="AS35" s="74"/>
      <c r="AT35" s="74"/>
      <c r="AU35" s="68" t="s">
        <v>63</v>
      </c>
      <c r="AV35" s="74"/>
      <c r="AW35" s="74"/>
      <c r="AX35" s="74"/>
      <c r="AY35" s="68" t="s">
        <v>63</v>
      </c>
      <c r="AZ35" s="74"/>
      <c r="BA35" s="74"/>
      <c r="BB35" s="32">
        <v>24</v>
      </c>
      <c r="BC35" s="20">
        <v>1</v>
      </c>
      <c r="BD35" s="15" t="s">
        <v>43</v>
      </c>
      <c r="BE35" s="15"/>
      <c r="BF35" s="63">
        <v>29</v>
      </c>
      <c r="BG35" s="20">
        <v>1</v>
      </c>
      <c r="BH35" s="15" t="s">
        <v>19</v>
      </c>
      <c r="BI35" s="61">
        <v>36</v>
      </c>
      <c r="BJ35" s="20">
        <v>1</v>
      </c>
      <c r="BK35" s="31" t="s">
        <v>49</v>
      </c>
      <c r="BL35" s="68" t="s">
        <v>63</v>
      </c>
      <c r="BM35" s="74"/>
      <c r="BN35" s="74"/>
      <c r="BO35" s="74"/>
      <c r="BP35" s="42">
        <v>48</v>
      </c>
      <c r="BQ35" s="20">
        <v>1</v>
      </c>
      <c r="BR35" s="15" t="s">
        <v>38</v>
      </c>
      <c r="BS35" s="218" t="s">
        <v>36</v>
      </c>
      <c r="BT35" s="97">
        <v>5</v>
      </c>
      <c r="BU35" s="28">
        <f t="shared" si="6"/>
        <v>5</v>
      </c>
      <c r="BV35" s="167">
        <f t="shared" si="7"/>
        <v>0</v>
      </c>
      <c r="BW35" s="15">
        <f t="shared" si="3"/>
        <v>25000</v>
      </c>
      <c r="BX35" s="24">
        <v>9</v>
      </c>
      <c r="BY35" s="15" t="s">
        <v>36</v>
      </c>
    </row>
    <row r="36" spans="1:87" ht="16.2" thickBot="1">
      <c r="A36" s="5" t="s">
        <v>28</v>
      </c>
      <c r="B36" s="22">
        <v>9</v>
      </c>
      <c r="C36" s="15" t="s">
        <v>42</v>
      </c>
      <c r="D36" s="15">
        <v>17</v>
      </c>
      <c r="E36" s="15" t="s">
        <v>40</v>
      </c>
      <c r="F36" s="4"/>
      <c r="G36" s="4"/>
      <c r="H36" s="4"/>
      <c r="I36" s="4"/>
      <c r="J36" s="119"/>
      <c r="K36" s="110" t="s">
        <v>15</v>
      </c>
      <c r="L36" s="112"/>
      <c r="M36" s="139"/>
      <c r="N36" s="175"/>
      <c r="O36" s="43"/>
      <c r="P36" s="113"/>
      <c r="Q36" s="175"/>
      <c r="R36" s="43"/>
      <c r="S36" s="110" t="s">
        <v>33</v>
      </c>
      <c r="T36" s="136" t="s">
        <v>83</v>
      </c>
      <c r="U36" s="129">
        <v>2</v>
      </c>
      <c r="V36" s="31" t="s">
        <v>27</v>
      </c>
      <c r="W36" s="111" t="s">
        <v>57</v>
      </c>
      <c r="X36" s="129">
        <v>5</v>
      </c>
      <c r="Y36" s="182" t="s">
        <v>53</v>
      </c>
      <c r="Z36" s="187"/>
      <c r="AA36" s="5"/>
      <c r="AB36" s="120" t="s">
        <v>134</v>
      </c>
      <c r="AC36" s="151">
        <v>33</v>
      </c>
      <c r="AD36" s="174">
        <v>1</v>
      </c>
      <c r="AE36" s="52" t="s">
        <v>32</v>
      </c>
      <c r="AF36" s="153" t="s">
        <v>57</v>
      </c>
      <c r="AG36" s="174">
        <v>10</v>
      </c>
      <c r="AH36" s="154" t="s">
        <v>41</v>
      </c>
      <c r="AJ36" s="72">
        <v>10</v>
      </c>
      <c r="AK36" s="34" t="s">
        <v>28</v>
      </c>
      <c r="AL36" s="34" t="s">
        <v>42</v>
      </c>
      <c r="AM36" s="68" t="s">
        <v>63</v>
      </c>
      <c r="AN36" s="76"/>
      <c r="AO36" s="76"/>
      <c r="AP36" s="76"/>
      <c r="AQ36" s="73">
        <v>10</v>
      </c>
      <c r="AR36" s="73">
        <v>1</v>
      </c>
      <c r="AS36" s="15" t="s">
        <v>45</v>
      </c>
      <c r="AT36" s="76"/>
      <c r="AU36" s="49">
        <v>12.13</v>
      </c>
      <c r="AV36" s="76">
        <v>2</v>
      </c>
      <c r="AW36" s="15" t="s">
        <v>55</v>
      </c>
      <c r="AX36" s="15" t="s">
        <v>37</v>
      </c>
      <c r="AY36" s="79">
        <v>18</v>
      </c>
      <c r="AZ36" s="76">
        <v>1</v>
      </c>
      <c r="BA36" s="15" t="s">
        <v>44</v>
      </c>
      <c r="BB36" s="58">
        <v>22</v>
      </c>
      <c r="BC36" s="76">
        <v>1</v>
      </c>
      <c r="BD36" s="15" t="s">
        <v>38</v>
      </c>
      <c r="BE36" s="15"/>
      <c r="BF36" s="68" t="s">
        <v>63</v>
      </c>
      <c r="BG36" s="76"/>
      <c r="BH36" s="76"/>
      <c r="BI36" s="49">
        <v>32</v>
      </c>
      <c r="BJ36" s="76">
        <v>1</v>
      </c>
      <c r="BK36" s="15" t="s">
        <v>27</v>
      </c>
      <c r="BL36" s="103" t="s">
        <v>151</v>
      </c>
      <c r="BM36" s="221">
        <v>2</v>
      </c>
      <c r="BN36" s="15" t="s">
        <v>56</v>
      </c>
      <c r="BO36" s="31" t="s">
        <v>35</v>
      </c>
      <c r="BP36" s="103">
        <v>49</v>
      </c>
      <c r="BQ36" s="76">
        <v>1</v>
      </c>
      <c r="BR36" s="31" t="s">
        <v>51</v>
      </c>
      <c r="BS36" s="220" t="s">
        <v>28</v>
      </c>
      <c r="BT36" s="29">
        <v>9</v>
      </c>
      <c r="BU36" s="28">
        <f t="shared" si="6"/>
        <v>9</v>
      </c>
      <c r="BV36" s="167">
        <f t="shared" si="7"/>
        <v>0</v>
      </c>
      <c r="BW36" s="15">
        <f>+BU36*5000-4000</f>
        <v>41000</v>
      </c>
      <c r="BX36" s="72">
        <v>10</v>
      </c>
      <c r="BY36" s="34" t="s">
        <v>28</v>
      </c>
      <c r="BZ36" s="15">
        <f>SUM(CA36:CI36)</f>
        <v>41000</v>
      </c>
      <c r="CA36" s="15">
        <v>0</v>
      </c>
      <c r="CB36" s="15">
        <v>5000</v>
      </c>
      <c r="CC36" s="15">
        <v>8000</v>
      </c>
      <c r="CD36" s="15">
        <v>5000</v>
      </c>
      <c r="CE36" s="15">
        <v>5000</v>
      </c>
      <c r="CF36" s="15">
        <v>0</v>
      </c>
      <c r="CG36" s="15">
        <v>5000</v>
      </c>
      <c r="CH36" s="15">
        <v>8000</v>
      </c>
      <c r="CI36" s="15">
        <v>5000</v>
      </c>
    </row>
    <row r="37" spans="1:87" ht="16.2" thickBot="1">
      <c r="A37" s="5"/>
      <c r="B37" s="1"/>
      <c r="C37" s="1"/>
      <c r="D37" s="1"/>
      <c r="E37" s="3"/>
      <c r="F37" s="4"/>
      <c r="G37" s="4"/>
      <c r="H37" s="4"/>
      <c r="I37" s="4"/>
      <c r="J37" s="165"/>
      <c r="K37" s="116" t="s">
        <v>16</v>
      </c>
      <c r="L37" s="116"/>
      <c r="M37" s="116"/>
      <c r="N37" s="116"/>
      <c r="O37" s="116"/>
      <c r="P37" s="116" t="s">
        <v>57</v>
      </c>
      <c r="Q37" s="116"/>
      <c r="R37" s="116"/>
      <c r="S37" s="116"/>
      <c r="T37" s="116"/>
      <c r="U37" s="116"/>
      <c r="V37" s="116"/>
      <c r="W37" s="116" t="s">
        <v>57</v>
      </c>
      <c r="X37" s="116"/>
      <c r="Y37" s="185"/>
      <c r="Z37" s="13"/>
      <c r="AA37" s="5"/>
      <c r="AB37" s="159"/>
      <c r="AC37" s="160"/>
      <c r="AD37" s="161"/>
      <c r="AE37" s="161"/>
      <c r="AF37" s="161"/>
      <c r="AG37" s="161"/>
      <c r="AH37" s="173"/>
      <c r="AJ37" s="24">
        <v>11</v>
      </c>
      <c r="AK37" s="15" t="s">
        <v>37</v>
      </c>
      <c r="AL37" s="15" t="s">
        <v>42</v>
      </c>
      <c r="AM37" s="40">
        <v>5</v>
      </c>
      <c r="AN37" s="40">
        <v>1</v>
      </c>
      <c r="AO37" s="15" t="s">
        <v>56</v>
      </c>
      <c r="AP37" s="20"/>
      <c r="AQ37" s="18" t="s">
        <v>65</v>
      </c>
      <c r="AR37" s="18"/>
      <c r="AS37" s="20"/>
      <c r="AT37" s="20"/>
      <c r="AU37" s="41">
        <v>13</v>
      </c>
      <c r="AV37" s="20">
        <v>1</v>
      </c>
      <c r="AW37" s="20"/>
      <c r="AX37" s="34" t="s">
        <v>28</v>
      </c>
      <c r="AY37" s="65">
        <v>19</v>
      </c>
      <c r="AZ37" s="20">
        <v>1</v>
      </c>
      <c r="BA37" s="15" t="s">
        <v>45</v>
      </c>
      <c r="BB37" s="61">
        <v>21</v>
      </c>
      <c r="BC37" s="20">
        <v>1</v>
      </c>
      <c r="BD37" s="15" t="s">
        <v>27</v>
      </c>
      <c r="BE37" s="15"/>
      <c r="BF37" s="41">
        <v>30</v>
      </c>
      <c r="BG37" s="20">
        <v>1</v>
      </c>
      <c r="BH37" s="31" t="s">
        <v>48</v>
      </c>
      <c r="BI37" s="60">
        <v>37</v>
      </c>
      <c r="BJ37" s="20">
        <v>1</v>
      </c>
      <c r="BK37" s="15" t="s">
        <v>44</v>
      </c>
      <c r="BL37" s="68" t="s">
        <v>63</v>
      </c>
      <c r="BM37" s="74"/>
      <c r="BN37" s="74"/>
      <c r="BO37" s="74"/>
      <c r="BP37" s="68" t="s">
        <v>63</v>
      </c>
      <c r="BQ37" s="74"/>
      <c r="BR37" s="74"/>
      <c r="BS37" s="218" t="s">
        <v>37</v>
      </c>
      <c r="BT37" s="29">
        <v>7</v>
      </c>
      <c r="BU37" s="28">
        <f t="shared" si="6"/>
        <v>6</v>
      </c>
      <c r="BV37" s="167">
        <f t="shared" si="7"/>
        <v>1</v>
      </c>
      <c r="BW37" s="15">
        <f t="shared" si="3"/>
        <v>30000</v>
      </c>
      <c r="BX37" s="24">
        <v>11</v>
      </c>
      <c r="BY37" s="15" t="s">
        <v>37</v>
      </c>
    </row>
    <row r="38" spans="1:87" ht="15.6">
      <c r="A38" s="10" t="s">
        <v>21</v>
      </c>
      <c r="B38" s="22">
        <v>1</v>
      </c>
      <c r="C38" s="15" t="s">
        <v>42</v>
      </c>
      <c r="D38" s="15">
        <v>9</v>
      </c>
      <c r="E38" s="15" t="s">
        <v>36</v>
      </c>
      <c r="F38" s="15" t="s">
        <v>33</v>
      </c>
      <c r="G38" s="15">
        <v>11</v>
      </c>
      <c r="H38" s="15" t="s">
        <v>35</v>
      </c>
      <c r="I38" s="8"/>
      <c r="J38" s="117" t="s">
        <v>21</v>
      </c>
      <c r="K38" s="118" t="s">
        <v>14</v>
      </c>
      <c r="L38" s="198" t="s">
        <v>33</v>
      </c>
      <c r="M38" s="199" t="s">
        <v>90</v>
      </c>
      <c r="N38" s="148">
        <v>6</v>
      </c>
      <c r="O38" s="51" t="s">
        <v>34</v>
      </c>
      <c r="P38" s="124" t="s">
        <v>57</v>
      </c>
      <c r="Q38" s="148">
        <v>7</v>
      </c>
      <c r="R38" s="51" t="s">
        <v>36</v>
      </c>
      <c r="S38" s="118" t="s">
        <v>75</v>
      </c>
      <c r="T38" s="147" t="s">
        <v>93</v>
      </c>
      <c r="U38" s="166">
        <v>10</v>
      </c>
      <c r="V38" s="51" t="s">
        <v>28</v>
      </c>
      <c r="W38" s="124" t="s">
        <v>57</v>
      </c>
      <c r="X38" s="166">
        <v>12</v>
      </c>
      <c r="Y38" s="149" t="s">
        <v>44</v>
      </c>
      <c r="Z38" s="200"/>
      <c r="AA38" s="5"/>
      <c r="AB38" s="117" t="s">
        <v>74</v>
      </c>
      <c r="AC38" s="147" t="s">
        <v>88</v>
      </c>
      <c r="AD38" s="148">
        <v>2</v>
      </c>
      <c r="AE38" s="51" t="s">
        <v>27</v>
      </c>
      <c r="AF38" s="124" t="s">
        <v>57</v>
      </c>
      <c r="AG38" s="148">
        <v>9</v>
      </c>
      <c r="AH38" s="149" t="s">
        <v>28</v>
      </c>
      <c r="AJ38" s="24">
        <v>12</v>
      </c>
      <c r="AK38" s="15" t="s">
        <v>44</v>
      </c>
      <c r="AL38" s="15" t="s">
        <v>42</v>
      </c>
      <c r="AM38" s="68" t="s">
        <v>63</v>
      </c>
      <c r="AN38" s="20"/>
      <c r="AO38" s="20"/>
      <c r="AP38" s="20"/>
      <c r="AQ38" s="62">
        <v>7</v>
      </c>
      <c r="AR38" s="62">
        <v>1</v>
      </c>
      <c r="AS38" s="15" t="s">
        <v>54</v>
      </c>
      <c r="AT38" s="20"/>
      <c r="AU38" s="65">
        <v>14</v>
      </c>
      <c r="AV38" s="20">
        <v>1</v>
      </c>
      <c r="AW38" s="15" t="s">
        <v>56</v>
      </c>
      <c r="AX38" s="20"/>
      <c r="AY38" s="42">
        <v>18</v>
      </c>
      <c r="AZ38" s="20">
        <v>1</v>
      </c>
      <c r="BA38" s="34" t="s">
        <v>28</v>
      </c>
      <c r="BB38" s="65">
        <v>23</v>
      </c>
      <c r="BC38" s="20">
        <v>1</v>
      </c>
      <c r="BD38" s="31" t="s">
        <v>40</v>
      </c>
      <c r="BE38" s="31"/>
      <c r="BF38" s="61">
        <v>28</v>
      </c>
      <c r="BG38" s="20">
        <v>1</v>
      </c>
      <c r="BH38" s="33" t="s">
        <v>47</v>
      </c>
      <c r="BI38" s="60">
        <v>37</v>
      </c>
      <c r="BJ38" s="20">
        <v>1</v>
      </c>
      <c r="BK38" s="15" t="s">
        <v>37</v>
      </c>
      <c r="BL38" s="68" t="s">
        <v>63</v>
      </c>
      <c r="BM38" s="20"/>
      <c r="BN38" s="20"/>
      <c r="BO38" s="20"/>
      <c r="BP38" s="20"/>
      <c r="BQ38" s="20"/>
      <c r="BR38" s="15"/>
      <c r="BS38" s="218" t="s">
        <v>44</v>
      </c>
      <c r="BT38" s="29">
        <v>9</v>
      </c>
      <c r="BU38" s="28">
        <f t="shared" si="6"/>
        <v>6</v>
      </c>
      <c r="BV38" s="167">
        <f t="shared" si="7"/>
        <v>3</v>
      </c>
      <c r="BW38" s="15">
        <f t="shared" si="3"/>
        <v>30000</v>
      </c>
      <c r="BX38" s="24">
        <v>12</v>
      </c>
      <c r="BY38" s="15" t="s">
        <v>44</v>
      </c>
    </row>
    <row r="39" spans="1:87" ht="15.6">
      <c r="A39" s="5" t="s">
        <v>28</v>
      </c>
      <c r="B39" s="22">
        <f>+B38+1</f>
        <v>2</v>
      </c>
      <c r="C39" s="15" t="s">
        <v>42</v>
      </c>
      <c r="D39" s="15">
        <v>3</v>
      </c>
      <c r="E39" s="15" t="s">
        <v>46</v>
      </c>
      <c r="F39" s="15" t="s">
        <v>33</v>
      </c>
      <c r="G39" s="15">
        <v>12</v>
      </c>
      <c r="H39" s="15" t="s">
        <v>19</v>
      </c>
      <c r="I39" s="8"/>
      <c r="J39" s="119" t="s">
        <v>8</v>
      </c>
      <c r="K39" s="110" t="s">
        <v>5</v>
      </c>
      <c r="L39" s="110"/>
      <c r="M39" s="110"/>
      <c r="N39" s="110"/>
      <c r="O39" s="110"/>
      <c r="P39" s="110" t="s">
        <v>57</v>
      </c>
      <c r="Q39" s="110"/>
      <c r="R39" s="110"/>
      <c r="S39" s="110"/>
      <c r="T39" s="110"/>
      <c r="U39" s="110"/>
      <c r="V39" s="110"/>
      <c r="W39" s="110" t="s">
        <v>57</v>
      </c>
      <c r="X39" s="110"/>
      <c r="Y39" s="204"/>
      <c r="Z39" s="201"/>
      <c r="AA39" s="5"/>
      <c r="AB39" s="119" t="s">
        <v>74</v>
      </c>
      <c r="AC39" s="136" t="s">
        <v>89</v>
      </c>
      <c r="AD39" s="129">
        <v>1</v>
      </c>
      <c r="AE39" s="31" t="s">
        <v>32</v>
      </c>
      <c r="AF39" s="111" t="s">
        <v>57</v>
      </c>
      <c r="AG39" s="129">
        <v>3</v>
      </c>
      <c r="AH39" s="164" t="s">
        <v>38</v>
      </c>
      <c r="AJ39" s="24">
        <v>13</v>
      </c>
      <c r="AK39" s="15" t="s">
        <v>45</v>
      </c>
      <c r="AL39" s="15" t="s">
        <v>42</v>
      </c>
      <c r="AM39" s="68"/>
      <c r="AN39" s="68"/>
      <c r="AO39" s="74"/>
      <c r="AP39" s="74"/>
      <c r="AQ39" s="40">
        <v>10</v>
      </c>
      <c r="AR39" s="40">
        <v>1</v>
      </c>
      <c r="AS39" s="34" t="s">
        <v>28</v>
      </c>
      <c r="AT39" s="20"/>
      <c r="AU39" s="32">
        <v>15</v>
      </c>
      <c r="AV39" s="20">
        <v>1</v>
      </c>
      <c r="AW39" s="31" t="s">
        <v>48</v>
      </c>
      <c r="AX39" s="20"/>
      <c r="AY39" s="65">
        <v>19</v>
      </c>
      <c r="AZ39" s="20">
        <v>1</v>
      </c>
      <c r="BA39" s="15" t="s">
        <v>37</v>
      </c>
      <c r="BB39" s="228">
        <v>50</v>
      </c>
      <c r="BC39" s="58">
        <v>1</v>
      </c>
      <c r="BD39" s="20" t="s">
        <v>155</v>
      </c>
      <c r="BE39" s="20"/>
      <c r="BF39" s="32">
        <v>31</v>
      </c>
      <c r="BG39" s="20">
        <v>1</v>
      </c>
      <c r="BH39" s="15" t="s">
        <v>56</v>
      </c>
      <c r="BI39" s="68"/>
      <c r="BJ39" s="20"/>
      <c r="BK39" s="20"/>
      <c r="BL39" s="68" t="s">
        <v>63</v>
      </c>
      <c r="BM39" s="20"/>
      <c r="BN39" s="31"/>
      <c r="BO39" s="31"/>
      <c r="BP39" s="68" t="s">
        <v>63</v>
      </c>
      <c r="BQ39" s="74"/>
      <c r="BR39" s="222"/>
      <c r="BS39" s="218" t="s">
        <v>45</v>
      </c>
      <c r="BT39" s="28">
        <v>7</v>
      </c>
      <c r="BU39" s="28">
        <f t="shared" si="6"/>
        <v>5</v>
      </c>
      <c r="BV39" s="167">
        <f t="shared" si="7"/>
        <v>2</v>
      </c>
      <c r="BW39" s="15">
        <f t="shared" si="3"/>
        <v>25000</v>
      </c>
      <c r="BX39" s="24">
        <v>13</v>
      </c>
      <c r="BY39" s="15" t="s">
        <v>45</v>
      </c>
    </row>
    <row r="40" spans="1:87" ht="15.6">
      <c r="A40" s="5"/>
      <c r="B40" s="22">
        <f t="shared" ref="B40:B44" si="9">+B39+1</f>
        <v>3</v>
      </c>
      <c r="C40" s="15" t="s">
        <v>42</v>
      </c>
      <c r="D40" s="15">
        <v>5</v>
      </c>
      <c r="E40" s="15" t="s">
        <v>19</v>
      </c>
      <c r="F40" s="15" t="s">
        <v>33</v>
      </c>
      <c r="G40" s="15">
        <v>8</v>
      </c>
      <c r="H40" s="15" t="s">
        <v>37</v>
      </c>
      <c r="I40" s="8"/>
      <c r="J40" s="119"/>
      <c r="K40" s="110" t="s">
        <v>7</v>
      </c>
      <c r="L40" s="110" t="s">
        <v>74</v>
      </c>
      <c r="M40" s="136" t="s">
        <v>89</v>
      </c>
      <c r="N40" s="129">
        <v>1</v>
      </c>
      <c r="O40" s="31" t="s">
        <v>32</v>
      </c>
      <c r="P40" s="111" t="s">
        <v>57</v>
      </c>
      <c r="Q40" s="129">
        <v>3</v>
      </c>
      <c r="R40" s="125" t="s">
        <v>38</v>
      </c>
      <c r="S40" s="110" t="s">
        <v>75</v>
      </c>
      <c r="T40" s="136" t="s">
        <v>91</v>
      </c>
      <c r="U40" s="128">
        <v>1</v>
      </c>
      <c r="V40" s="31" t="s">
        <v>27</v>
      </c>
      <c r="W40" s="111" t="s">
        <v>57</v>
      </c>
      <c r="X40" s="128">
        <v>7</v>
      </c>
      <c r="Y40" s="150" t="s">
        <v>43</v>
      </c>
      <c r="Z40" s="202" t="s">
        <v>35</v>
      </c>
      <c r="AA40" s="5"/>
      <c r="AB40" s="119" t="s">
        <v>74</v>
      </c>
      <c r="AC40" s="136" t="s">
        <v>90</v>
      </c>
      <c r="AD40" s="129">
        <v>6</v>
      </c>
      <c r="AE40" s="31" t="s">
        <v>34</v>
      </c>
      <c r="AF40" s="111" t="s">
        <v>57</v>
      </c>
      <c r="AG40" s="129">
        <v>7</v>
      </c>
      <c r="AH40" s="150" t="s">
        <v>36</v>
      </c>
      <c r="AJ40" s="24">
        <v>14</v>
      </c>
      <c r="AK40" s="15" t="s">
        <v>56</v>
      </c>
      <c r="AL40" s="15" t="s">
        <v>42</v>
      </c>
      <c r="AM40" s="40">
        <v>5</v>
      </c>
      <c r="AN40" s="40">
        <v>1</v>
      </c>
      <c r="AO40" s="15" t="s">
        <v>37</v>
      </c>
      <c r="AP40" s="20"/>
      <c r="AQ40" s="68" t="s">
        <v>63</v>
      </c>
      <c r="AR40" s="18"/>
      <c r="AS40" s="20"/>
      <c r="AT40" s="20"/>
      <c r="AU40" s="65">
        <v>14</v>
      </c>
      <c r="AV40" s="20">
        <v>1</v>
      </c>
      <c r="AW40" s="15" t="s">
        <v>44</v>
      </c>
      <c r="AX40" s="20"/>
      <c r="AY40" s="68" t="s">
        <v>63</v>
      </c>
      <c r="AZ40" s="74"/>
      <c r="BA40" s="74"/>
      <c r="BB40" s="68" t="s">
        <v>63</v>
      </c>
      <c r="BC40" s="74"/>
      <c r="BD40" s="74"/>
      <c r="BE40" s="74"/>
      <c r="BF40" s="32">
        <v>31</v>
      </c>
      <c r="BG40" s="20">
        <v>1</v>
      </c>
      <c r="BH40" s="15" t="s">
        <v>45</v>
      </c>
      <c r="BI40" s="62">
        <v>34</v>
      </c>
      <c r="BJ40" s="20">
        <v>1</v>
      </c>
      <c r="BK40" s="33" t="s">
        <v>47</v>
      </c>
      <c r="BL40" s="69">
        <v>42</v>
      </c>
      <c r="BM40" s="20">
        <v>1</v>
      </c>
      <c r="BN40" s="34" t="s">
        <v>28</v>
      </c>
      <c r="BO40" s="34"/>
      <c r="BP40" s="60">
        <v>44</v>
      </c>
      <c r="BQ40" s="20">
        <v>1</v>
      </c>
      <c r="BR40" s="31" t="s">
        <v>51</v>
      </c>
      <c r="BS40" s="218" t="s">
        <v>56</v>
      </c>
      <c r="BT40" s="28">
        <v>7</v>
      </c>
      <c r="BU40" s="28">
        <f t="shared" si="6"/>
        <v>6</v>
      </c>
      <c r="BV40" s="167">
        <f t="shared" si="7"/>
        <v>1</v>
      </c>
      <c r="BW40" s="15">
        <f t="shared" si="3"/>
        <v>30000</v>
      </c>
      <c r="BX40" s="24">
        <v>14</v>
      </c>
      <c r="BY40" s="15" t="s">
        <v>56</v>
      </c>
    </row>
    <row r="41" spans="1:87" ht="15.6">
      <c r="A41" s="5"/>
      <c r="B41" s="22">
        <f t="shared" si="9"/>
        <v>4</v>
      </c>
      <c r="C41" s="15" t="s">
        <v>42</v>
      </c>
      <c r="D41" s="15">
        <v>2</v>
      </c>
      <c r="E41" s="15" t="s">
        <v>54</v>
      </c>
      <c r="F41" s="15" t="s">
        <v>33</v>
      </c>
      <c r="G41" s="15">
        <v>4</v>
      </c>
      <c r="H41" s="15" t="s">
        <v>39</v>
      </c>
      <c r="I41" s="8"/>
      <c r="J41" s="119" t="s">
        <v>28</v>
      </c>
      <c r="K41" s="110" t="s">
        <v>11</v>
      </c>
      <c r="L41" s="110"/>
      <c r="M41" s="110"/>
      <c r="N41" s="110"/>
      <c r="O41" s="110"/>
      <c r="P41" s="110" t="s">
        <v>57</v>
      </c>
      <c r="Q41" s="110"/>
      <c r="R41" s="110"/>
      <c r="S41" s="110"/>
      <c r="T41" s="110"/>
      <c r="U41" s="110"/>
      <c r="V41" s="110"/>
      <c r="W41" s="110" t="s">
        <v>57</v>
      </c>
      <c r="X41" s="110"/>
      <c r="Y41" s="204"/>
      <c r="Z41" s="201"/>
      <c r="AA41" s="5"/>
      <c r="AB41" s="119" t="s">
        <v>75</v>
      </c>
      <c r="AC41" s="136" t="s">
        <v>91</v>
      </c>
      <c r="AD41" s="128">
        <v>1</v>
      </c>
      <c r="AE41" s="31" t="s">
        <v>27</v>
      </c>
      <c r="AF41" s="111" t="s">
        <v>57</v>
      </c>
      <c r="AG41" s="128">
        <v>7</v>
      </c>
      <c r="AH41" s="150" t="s">
        <v>43</v>
      </c>
      <c r="AJ41" s="24">
        <v>15</v>
      </c>
      <c r="AK41" s="31" t="s">
        <v>35</v>
      </c>
      <c r="AL41" s="15" t="s">
        <v>42</v>
      </c>
      <c r="AM41" s="41">
        <v>6</v>
      </c>
      <c r="AN41" s="41">
        <v>1</v>
      </c>
      <c r="AO41" s="15" t="s">
        <v>46</v>
      </c>
      <c r="AP41" s="20"/>
      <c r="AQ41" s="68" t="s">
        <v>63</v>
      </c>
      <c r="AR41" s="68"/>
      <c r="AS41" s="74"/>
      <c r="AT41" s="74"/>
      <c r="AU41" s="68" t="s">
        <v>63</v>
      </c>
      <c r="AV41" s="74"/>
      <c r="AW41" s="74"/>
      <c r="AX41" s="74"/>
      <c r="AY41" s="32">
        <v>20</v>
      </c>
      <c r="AZ41" s="20">
        <v>1</v>
      </c>
      <c r="BA41" s="31" t="s">
        <v>49</v>
      </c>
      <c r="BB41" s="68" t="s">
        <v>63</v>
      </c>
      <c r="BC41" s="74"/>
      <c r="BD41" s="74"/>
      <c r="BE41" s="74"/>
      <c r="BF41" s="41">
        <v>27</v>
      </c>
      <c r="BG41" s="20">
        <v>1</v>
      </c>
      <c r="BH41" s="15" t="s">
        <v>54</v>
      </c>
      <c r="BI41" s="68" t="s">
        <v>63</v>
      </c>
      <c r="BJ41" s="74"/>
      <c r="BK41" s="74"/>
      <c r="BL41" s="66">
        <v>43</v>
      </c>
      <c r="BM41" s="62">
        <v>1</v>
      </c>
      <c r="BN41" s="15"/>
      <c r="BO41" s="15" t="s">
        <v>152</v>
      </c>
      <c r="BP41" s="68" t="s">
        <v>63</v>
      </c>
      <c r="BQ41" s="74"/>
      <c r="BR41" s="74"/>
      <c r="BS41" s="218" t="s">
        <v>35</v>
      </c>
      <c r="BT41" s="29">
        <v>4</v>
      </c>
      <c r="BU41" s="28">
        <f t="shared" si="6"/>
        <v>4</v>
      </c>
      <c r="BV41" s="167">
        <f t="shared" si="7"/>
        <v>0</v>
      </c>
      <c r="BW41" s="15">
        <f t="shared" si="3"/>
        <v>20000</v>
      </c>
      <c r="BX41" s="24">
        <v>15</v>
      </c>
      <c r="BY41" s="31" t="s">
        <v>35</v>
      </c>
    </row>
    <row r="42" spans="1:87" ht="15.6">
      <c r="A42" s="5"/>
      <c r="B42" s="22">
        <f t="shared" si="9"/>
        <v>5</v>
      </c>
      <c r="C42" s="15" t="s">
        <v>42</v>
      </c>
      <c r="D42" s="15">
        <v>6</v>
      </c>
      <c r="E42" s="15" t="s">
        <v>55</v>
      </c>
      <c r="F42" s="15" t="s">
        <v>33</v>
      </c>
      <c r="G42" s="15">
        <v>13</v>
      </c>
      <c r="H42" s="15" t="s">
        <v>40</v>
      </c>
      <c r="I42" s="8"/>
      <c r="J42" s="119"/>
      <c r="K42" s="110" t="s">
        <v>12</v>
      </c>
      <c r="L42" s="196" t="s">
        <v>33</v>
      </c>
      <c r="M42" s="197" t="s">
        <v>85</v>
      </c>
      <c r="N42" s="129">
        <v>2</v>
      </c>
      <c r="O42" s="31" t="s">
        <v>27</v>
      </c>
      <c r="P42" s="111" t="s">
        <v>57</v>
      </c>
      <c r="Q42" s="129">
        <v>9</v>
      </c>
      <c r="R42" s="31" t="s">
        <v>28</v>
      </c>
      <c r="S42" s="110" t="s">
        <v>75</v>
      </c>
      <c r="T42" s="136" t="s">
        <v>92</v>
      </c>
      <c r="U42" s="128">
        <v>4</v>
      </c>
      <c r="V42" s="31" t="s">
        <v>47</v>
      </c>
      <c r="W42" s="111" t="s">
        <v>57</v>
      </c>
      <c r="X42" s="128">
        <v>8</v>
      </c>
      <c r="Y42" s="150" t="s">
        <v>38</v>
      </c>
      <c r="Z42" s="202" t="s">
        <v>43</v>
      </c>
      <c r="AA42" s="5"/>
      <c r="AB42" s="119" t="s">
        <v>75</v>
      </c>
      <c r="AC42" s="136" t="s">
        <v>92</v>
      </c>
      <c r="AD42" s="128">
        <v>4</v>
      </c>
      <c r="AE42" s="31" t="s">
        <v>47</v>
      </c>
      <c r="AF42" s="111" t="s">
        <v>57</v>
      </c>
      <c r="AG42" s="128">
        <v>8</v>
      </c>
      <c r="AH42" s="150" t="s">
        <v>38</v>
      </c>
      <c r="AJ42" s="24">
        <v>16</v>
      </c>
      <c r="AK42" s="31" t="s">
        <v>49</v>
      </c>
      <c r="AL42" s="31" t="s">
        <v>42</v>
      </c>
      <c r="AM42" s="68" t="s">
        <v>63</v>
      </c>
      <c r="AN42" s="68"/>
      <c r="AO42" s="74"/>
      <c r="AP42" s="74"/>
      <c r="AQ42" s="68" t="s">
        <v>63</v>
      </c>
      <c r="AR42" s="68"/>
      <c r="AS42" s="74"/>
      <c r="AT42" s="74"/>
      <c r="AU42" s="68" t="s">
        <v>63</v>
      </c>
      <c r="AV42" s="74"/>
      <c r="AW42" s="74"/>
      <c r="AX42" s="74"/>
      <c r="AY42" s="32">
        <v>20</v>
      </c>
      <c r="AZ42" s="20">
        <v>1</v>
      </c>
      <c r="BA42" s="31" t="s">
        <v>35</v>
      </c>
      <c r="BB42" s="68" t="s">
        <v>63</v>
      </c>
      <c r="BC42" s="74"/>
      <c r="BD42" s="74"/>
      <c r="BE42" s="74"/>
      <c r="BF42" s="68" t="s">
        <v>63</v>
      </c>
      <c r="BG42" s="74"/>
      <c r="BH42" s="74"/>
      <c r="BI42" s="61">
        <v>36</v>
      </c>
      <c r="BJ42" s="20">
        <v>1</v>
      </c>
      <c r="BK42" s="15" t="s">
        <v>36</v>
      </c>
      <c r="BL42" s="68" t="s">
        <v>63</v>
      </c>
      <c r="BM42" s="74"/>
      <c r="BN42" s="74"/>
      <c r="BO42" s="74"/>
      <c r="BP42" s="40">
        <v>51</v>
      </c>
      <c r="BQ42" s="20">
        <v>1</v>
      </c>
      <c r="BR42" s="31" t="s">
        <v>40</v>
      </c>
      <c r="BS42" s="218" t="s">
        <v>49</v>
      </c>
      <c r="BT42" s="29">
        <v>3</v>
      </c>
      <c r="BU42" s="28">
        <f t="shared" si="6"/>
        <v>3</v>
      </c>
      <c r="BV42" s="167">
        <f t="shared" si="7"/>
        <v>0</v>
      </c>
      <c r="BW42" s="15">
        <f t="shared" si="3"/>
        <v>15000</v>
      </c>
      <c r="BX42" s="24">
        <v>16</v>
      </c>
      <c r="BY42" s="31" t="s">
        <v>49</v>
      </c>
    </row>
    <row r="43" spans="1:87" ht="15.6">
      <c r="A43" s="5"/>
      <c r="B43" s="22">
        <f t="shared" si="9"/>
        <v>6</v>
      </c>
      <c r="C43" s="15" t="s">
        <v>42</v>
      </c>
      <c r="D43" s="15">
        <v>14</v>
      </c>
      <c r="E43" s="15" t="s">
        <v>56</v>
      </c>
      <c r="F43" s="15" t="s">
        <v>33</v>
      </c>
      <c r="G43" s="15">
        <v>10</v>
      </c>
      <c r="H43" s="15" t="s">
        <v>41</v>
      </c>
      <c r="I43" s="8"/>
      <c r="J43" s="119"/>
      <c r="K43" s="110" t="s">
        <v>13</v>
      </c>
      <c r="L43" s="110"/>
      <c r="M43" s="110"/>
      <c r="N43" s="110"/>
      <c r="O43" s="110"/>
      <c r="P43" s="110" t="s">
        <v>57</v>
      </c>
      <c r="Q43" s="110"/>
      <c r="R43" s="110"/>
      <c r="S43" s="110"/>
      <c r="T43" s="110"/>
      <c r="U43" s="110"/>
      <c r="V43" s="110"/>
      <c r="W43" s="110" t="s">
        <v>57</v>
      </c>
      <c r="X43" s="110"/>
      <c r="Y43" s="204"/>
      <c r="Z43" s="201"/>
      <c r="AA43" s="5"/>
      <c r="AB43" s="119" t="s">
        <v>75</v>
      </c>
      <c r="AC43" s="136" t="s">
        <v>93</v>
      </c>
      <c r="AD43" s="128">
        <v>10</v>
      </c>
      <c r="AE43" s="31" t="s">
        <v>28</v>
      </c>
      <c r="AF43" s="111" t="s">
        <v>57</v>
      </c>
      <c r="AG43" s="128">
        <v>12</v>
      </c>
      <c r="AH43" s="150" t="s">
        <v>44</v>
      </c>
      <c r="AJ43" s="24">
        <v>17</v>
      </c>
      <c r="AK43" s="31" t="s">
        <v>40</v>
      </c>
      <c r="AL43" s="15" t="s">
        <v>42</v>
      </c>
      <c r="AM43" s="68" t="s">
        <v>63</v>
      </c>
      <c r="AN43" s="68"/>
      <c r="AO43" s="74"/>
      <c r="AP43" s="74"/>
      <c r="AQ43" s="68" t="s">
        <v>63</v>
      </c>
      <c r="AR43" s="68"/>
      <c r="AS43" s="68"/>
      <c r="AT43" s="68"/>
      <c r="AU43" s="68" t="s">
        <v>63</v>
      </c>
      <c r="AV43" s="74"/>
      <c r="AW43" s="74"/>
      <c r="AX43" s="74"/>
      <c r="AY43" s="68" t="s">
        <v>63</v>
      </c>
      <c r="AZ43" s="74"/>
      <c r="BA43" s="74"/>
      <c r="BB43" s="65">
        <v>23</v>
      </c>
      <c r="BC43" s="20">
        <v>1</v>
      </c>
      <c r="BD43" s="15" t="s">
        <v>44</v>
      </c>
      <c r="BE43" s="15"/>
      <c r="BF43" s="68" t="s">
        <v>63</v>
      </c>
      <c r="BG43" s="74"/>
      <c r="BH43" s="74"/>
      <c r="BI43" s="42">
        <v>38</v>
      </c>
      <c r="BJ43" s="20">
        <v>1</v>
      </c>
      <c r="BK43" s="31" t="s">
        <v>48</v>
      </c>
      <c r="BL43" s="68" t="s">
        <v>63</v>
      </c>
      <c r="BM43" s="74"/>
      <c r="BN43" s="74"/>
      <c r="BO43" s="74"/>
      <c r="BP43" s="40">
        <v>51</v>
      </c>
      <c r="BQ43" s="20">
        <v>1</v>
      </c>
      <c r="BR43" s="31" t="s">
        <v>49</v>
      </c>
      <c r="BS43" s="218" t="s">
        <v>40</v>
      </c>
      <c r="BT43" s="28">
        <v>3</v>
      </c>
      <c r="BU43" s="28">
        <f t="shared" si="6"/>
        <v>3</v>
      </c>
      <c r="BV43" s="167">
        <f t="shared" si="7"/>
        <v>0</v>
      </c>
      <c r="BW43" s="15">
        <f t="shared" si="3"/>
        <v>15000</v>
      </c>
      <c r="BX43" s="24">
        <v>17</v>
      </c>
      <c r="BY43" s="31" t="s">
        <v>40</v>
      </c>
    </row>
    <row r="44" spans="1:87" ht="15.6">
      <c r="A44" s="5"/>
      <c r="B44" s="22">
        <f t="shared" si="9"/>
        <v>7</v>
      </c>
      <c r="C44" s="15" t="s">
        <v>42</v>
      </c>
      <c r="D44" s="15">
        <v>19</v>
      </c>
      <c r="E44" s="15" t="s">
        <v>48</v>
      </c>
      <c r="F44" s="15"/>
      <c r="G44" s="15"/>
      <c r="H44" s="15"/>
      <c r="I44" s="8"/>
      <c r="J44" s="119"/>
      <c r="K44" s="110" t="s">
        <v>6</v>
      </c>
      <c r="L44" s="110" t="s">
        <v>75</v>
      </c>
      <c r="M44" s="136" t="s">
        <v>95</v>
      </c>
      <c r="N44" s="128">
        <v>15</v>
      </c>
      <c r="O44" s="31" t="s">
        <v>35</v>
      </c>
      <c r="P44" s="111" t="s">
        <v>57</v>
      </c>
      <c r="Q44" s="128">
        <v>16</v>
      </c>
      <c r="R44" s="31" t="s">
        <v>49</v>
      </c>
      <c r="S44" s="110" t="s">
        <v>75</v>
      </c>
      <c r="T44" s="136" t="s">
        <v>94</v>
      </c>
      <c r="U44" s="128">
        <v>11</v>
      </c>
      <c r="V44" s="31" t="s">
        <v>37</v>
      </c>
      <c r="W44" s="111" t="s">
        <v>57</v>
      </c>
      <c r="X44" s="128">
        <v>13</v>
      </c>
      <c r="Y44" s="150" t="s">
        <v>45</v>
      </c>
      <c r="Z44" s="201"/>
      <c r="AA44" s="5"/>
      <c r="AB44" s="119" t="s">
        <v>75</v>
      </c>
      <c r="AC44" s="136" t="s">
        <v>94</v>
      </c>
      <c r="AD44" s="128">
        <v>11</v>
      </c>
      <c r="AE44" s="31" t="s">
        <v>37</v>
      </c>
      <c r="AF44" s="111" t="s">
        <v>57</v>
      </c>
      <c r="AG44" s="128">
        <v>13</v>
      </c>
      <c r="AH44" s="150" t="s">
        <v>45</v>
      </c>
      <c r="AJ44" s="24">
        <v>18</v>
      </c>
      <c r="AK44" s="31" t="s">
        <v>50</v>
      </c>
      <c r="AL44" s="15" t="s">
        <v>42</v>
      </c>
      <c r="AM44" s="68" t="s">
        <v>63</v>
      </c>
      <c r="AN44" s="68"/>
      <c r="AO44" s="74"/>
      <c r="AP44" s="74"/>
      <c r="AQ44" s="68" t="s">
        <v>63</v>
      </c>
      <c r="AR44" s="68"/>
      <c r="AS44" s="68"/>
      <c r="AT44" s="68"/>
      <c r="AU44" s="68" t="s">
        <v>63</v>
      </c>
      <c r="AV44" s="74"/>
      <c r="AW44" s="74"/>
      <c r="AX44" s="74"/>
      <c r="AY44" s="68" t="s">
        <v>63</v>
      </c>
      <c r="AZ44" s="74"/>
      <c r="BA44" s="74"/>
      <c r="BB44" s="70">
        <v>25</v>
      </c>
      <c r="BC44" s="20">
        <v>1</v>
      </c>
      <c r="BD44" s="31" t="s">
        <v>51</v>
      </c>
      <c r="BE44" s="31"/>
      <c r="BF44" s="68" t="s">
        <v>63</v>
      </c>
      <c r="BG44" s="74"/>
      <c r="BH44" s="74"/>
      <c r="BI44" s="68" t="s">
        <v>63</v>
      </c>
      <c r="BJ44" s="74"/>
      <c r="BK44" s="74"/>
      <c r="BL44" s="68" t="s">
        <v>63</v>
      </c>
      <c r="BM44" s="74"/>
      <c r="BN44" s="74"/>
      <c r="BO44" s="74"/>
      <c r="BP44" s="60">
        <v>44</v>
      </c>
      <c r="BQ44" s="20">
        <v>1</v>
      </c>
      <c r="BR44" s="31" t="s">
        <v>51</v>
      </c>
      <c r="BS44" s="218" t="s">
        <v>50</v>
      </c>
      <c r="BT44" s="28">
        <v>2</v>
      </c>
      <c r="BU44" s="28">
        <f t="shared" si="6"/>
        <v>2</v>
      </c>
      <c r="BV44" s="167">
        <f t="shared" si="7"/>
        <v>0</v>
      </c>
      <c r="BW44" s="15">
        <f t="shared" si="3"/>
        <v>10000</v>
      </c>
      <c r="BX44" s="24">
        <v>18</v>
      </c>
      <c r="BY44" s="31" t="s">
        <v>50</v>
      </c>
    </row>
    <row r="45" spans="1:87" ht="16.2" thickBot="1">
      <c r="A45" s="5"/>
      <c r="B45" s="22">
        <v>8</v>
      </c>
      <c r="C45" s="15" t="s">
        <v>42</v>
      </c>
      <c r="D45" s="15">
        <v>18</v>
      </c>
      <c r="E45" s="15" t="s">
        <v>50</v>
      </c>
      <c r="F45" s="8"/>
      <c r="G45" s="8"/>
      <c r="H45" s="8"/>
      <c r="I45" s="8"/>
      <c r="J45" s="119"/>
      <c r="K45" s="110" t="s">
        <v>9</v>
      </c>
      <c r="L45" s="110"/>
      <c r="M45" s="110"/>
      <c r="N45" s="110"/>
      <c r="O45" s="110"/>
      <c r="P45" s="110" t="s">
        <v>57</v>
      </c>
      <c r="Q45" s="110"/>
      <c r="R45" s="110"/>
      <c r="S45" s="110"/>
      <c r="T45" s="110"/>
      <c r="U45" s="110"/>
      <c r="V45" s="110"/>
      <c r="W45" s="110" t="s">
        <v>57</v>
      </c>
      <c r="X45" s="110"/>
      <c r="Y45" s="204"/>
      <c r="Z45" s="201"/>
      <c r="AA45" s="5"/>
      <c r="AB45" s="120" t="s">
        <v>75</v>
      </c>
      <c r="AC45" s="151" t="s">
        <v>95</v>
      </c>
      <c r="AD45" s="152">
        <v>15</v>
      </c>
      <c r="AE45" s="52" t="s">
        <v>35</v>
      </c>
      <c r="AF45" s="153" t="s">
        <v>57</v>
      </c>
      <c r="AG45" s="152">
        <v>16</v>
      </c>
      <c r="AH45" s="154" t="s">
        <v>49</v>
      </c>
      <c r="AJ45" s="24">
        <v>19</v>
      </c>
      <c r="AK45" s="31" t="s">
        <v>48</v>
      </c>
      <c r="AL45" s="15" t="s">
        <v>42</v>
      </c>
      <c r="AM45" s="68" t="s">
        <v>63</v>
      </c>
      <c r="AN45" s="68"/>
      <c r="AO45" s="74"/>
      <c r="AP45" s="74"/>
      <c r="AQ45" s="68" t="s">
        <v>63</v>
      </c>
      <c r="AR45" s="68"/>
      <c r="AS45" s="68"/>
      <c r="AT45" s="68"/>
      <c r="AU45" s="32">
        <v>15</v>
      </c>
      <c r="AV45" s="20">
        <v>1</v>
      </c>
      <c r="AW45" s="15" t="s">
        <v>45</v>
      </c>
      <c r="AX45" s="20"/>
      <c r="AY45" s="68" t="s">
        <v>63</v>
      </c>
      <c r="AZ45" s="74"/>
      <c r="BA45" s="74"/>
      <c r="BB45" s="68" t="s">
        <v>63</v>
      </c>
      <c r="BC45" s="74"/>
      <c r="BD45" s="74"/>
      <c r="BE45" s="74"/>
      <c r="BF45" s="41">
        <v>30</v>
      </c>
      <c r="BG45" s="20">
        <v>1</v>
      </c>
      <c r="BH45" s="15" t="s">
        <v>37</v>
      </c>
      <c r="BI45" s="42">
        <v>38</v>
      </c>
      <c r="BJ45" s="20">
        <v>1</v>
      </c>
      <c r="BK45" s="31" t="s">
        <v>40</v>
      </c>
      <c r="BL45" s="68" t="s">
        <v>63</v>
      </c>
      <c r="BM45" s="74"/>
      <c r="BN45" s="74"/>
      <c r="BO45" s="74"/>
      <c r="BP45" s="68" t="s">
        <v>63</v>
      </c>
      <c r="BQ45" s="74"/>
      <c r="BR45" s="74"/>
      <c r="BS45" s="218" t="s">
        <v>48</v>
      </c>
      <c r="BT45" s="28">
        <v>3</v>
      </c>
      <c r="BU45" s="28">
        <f t="shared" si="6"/>
        <v>3</v>
      </c>
      <c r="BV45" s="167">
        <f t="shared" si="7"/>
        <v>0</v>
      </c>
      <c r="BW45" s="15">
        <f t="shared" si="3"/>
        <v>15000</v>
      </c>
      <c r="BX45" s="24">
        <v>19</v>
      </c>
      <c r="BY45" s="31" t="s">
        <v>48</v>
      </c>
    </row>
    <row r="46" spans="1:87" ht="15.6">
      <c r="A46" s="5"/>
      <c r="B46" s="22">
        <v>9</v>
      </c>
      <c r="C46" s="15" t="s">
        <v>42</v>
      </c>
      <c r="D46" s="15">
        <v>20</v>
      </c>
      <c r="E46" s="15" t="s">
        <v>51</v>
      </c>
      <c r="F46" s="8"/>
      <c r="G46" s="8"/>
      <c r="H46" s="8"/>
      <c r="I46" s="8"/>
      <c r="J46" s="119"/>
      <c r="K46" s="110" t="s">
        <v>15</v>
      </c>
      <c r="L46" s="110"/>
      <c r="M46" s="136"/>
      <c r="N46" s="129"/>
      <c r="O46" s="31"/>
      <c r="P46" s="111"/>
      <c r="Q46" s="129"/>
      <c r="R46" s="31"/>
      <c r="S46" s="110"/>
      <c r="T46" s="110"/>
      <c r="U46" s="110"/>
      <c r="V46" s="110"/>
      <c r="W46" s="110" t="s">
        <v>57</v>
      </c>
      <c r="X46" s="110"/>
      <c r="Y46" s="204"/>
      <c r="Z46" s="201"/>
      <c r="AA46" s="5"/>
      <c r="AB46" s="112"/>
      <c r="AC46" s="139"/>
      <c r="AD46" s="113"/>
      <c r="AE46" s="113"/>
      <c r="AF46" s="113"/>
      <c r="AG46" s="113"/>
      <c r="AH46" s="155"/>
      <c r="AJ46" s="24">
        <v>20</v>
      </c>
      <c r="AK46" s="31" t="s">
        <v>51</v>
      </c>
      <c r="AL46" s="15" t="s">
        <v>42</v>
      </c>
      <c r="AM46" s="68" t="s">
        <v>63</v>
      </c>
      <c r="AN46" s="68"/>
      <c r="AO46" s="68"/>
      <c r="AP46" s="68"/>
      <c r="AQ46" s="68" t="s">
        <v>63</v>
      </c>
      <c r="AR46" s="68"/>
      <c r="AS46" s="68"/>
      <c r="AT46" s="68"/>
      <c r="AU46" s="68" t="s">
        <v>63</v>
      </c>
      <c r="AV46" s="74"/>
      <c r="AW46" s="74"/>
      <c r="AX46" s="74"/>
      <c r="AY46" s="68" t="s">
        <v>63</v>
      </c>
      <c r="AZ46" s="74"/>
      <c r="BA46" s="74"/>
      <c r="BB46" s="70">
        <v>25</v>
      </c>
      <c r="BC46" s="20">
        <v>1</v>
      </c>
      <c r="BD46" s="31" t="s">
        <v>50</v>
      </c>
      <c r="BE46" s="31"/>
      <c r="BF46" s="68" t="s">
        <v>63</v>
      </c>
      <c r="BG46" s="74"/>
      <c r="BH46" s="74"/>
      <c r="BI46" s="68" t="s">
        <v>63</v>
      </c>
      <c r="BJ46" s="74"/>
      <c r="BK46" s="74"/>
      <c r="BL46" s="68" t="s">
        <v>63</v>
      </c>
      <c r="BM46" s="74"/>
      <c r="BN46" s="74"/>
      <c r="BO46" s="74"/>
      <c r="BP46" s="69">
        <v>49</v>
      </c>
      <c r="BQ46" s="20">
        <v>1</v>
      </c>
      <c r="BR46" s="15" t="s">
        <v>56</v>
      </c>
      <c r="BS46" s="218" t="s">
        <v>51</v>
      </c>
      <c r="BT46" s="28">
        <v>2</v>
      </c>
      <c r="BU46" s="28">
        <f t="shared" si="6"/>
        <v>2</v>
      </c>
      <c r="BV46" s="28">
        <f t="shared" si="7"/>
        <v>0</v>
      </c>
      <c r="BW46" s="15">
        <f t="shared" si="3"/>
        <v>10000</v>
      </c>
      <c r="BX46" s="24">
        <v>20</v>
      </c>
      <c r="BY46" s="31" t="s">
        <v>51</v>
      </c>
    </row>
    <row r="47" spans="1:87" ht="16.2" thickBot="1">
      <c r="A47" s="5"/>
      <c r="B47" s="22">
        <v>10</v>
      </c>
      <c r="C47" s="15" t="s">
        <v>42</v>
      </c>
      <c r="D47" s="15">
        <v>17</v>
      </c>
      <c r="E47" s="15" t="s">
        <v>40</v>
      </c>
      <c r="F47" s="8"/>
      <c r="G47" s="8"/>
      <c r="H47" s="8"/>
      <c r="I47" s="8"/>
      <c r="J47" s="165"/>
      <c r="K47" s="116" t="s">
        <v>16</v>
      </c>
      <c r="L47" s="116"/>
      <c r="M47" s="116"/>
      <c r="N47" s="116"/>
      <c r="O47" s="116"/>
      <c r="P47" s="116" t="s">
        <v>57</v>
      </c>
      <c r="Q47" s="116"/>
      <c r="R47" s="116"/>
      <c r="S47" s="116"/>
      <c r="T47" s="116"/>
      <c r="U47" s="116"/>
      <c r="V47" s="116"/>
      <c r="W47" s="116" t="s">
        <v>57</v>
      </c>
      <c r="X47" s="116"/>
      <c r="Y47" s="226"/>
      <c r="Z47" s="203"/>
      <c r="AA47" s="5"/>
      <c r="AB47" s="144"/>
      <c r="AC47" s="145"/>
      <c r="AD47" s="146"/>
      <c r="AE47" s="146"/>
      <c r="AF47" s="127"/>
      <c r="AG47" s="146"/>
      <c r="AH47" s="146"/>
      <c r="AJ47" s="94"/>
      <c r="AK47" s="95"/>
      <c r="AL47" s="35"/>
      <c r="AM47" s="78"/>
      <c r="AN47" s="78">
        <f>SUM(AN27:AN46)</f>
        <v>12</v>
      </c>
      <c r="AO47" s="78"/>
      <c r="AP47" s="78"/>
      <c r="AQ47" s="78"/>
      <c r="AR47" s="78">
        <f t="shared" ref="AR47:BQ47" si="10">SUM(AR27:AR46)</f>
        <v>8</v>
      </c>
      <c r="AS47" s="78"/>
      <c r="AT47" s="78"/>
      <c r="AU47" s="78"/>
      <c r="AV47" s="78">
        <f t="shared" si="10"/>
        <v>10</v>
      </c>
      <c r="AW47" s="78"/>
      <c r="AX47" s="78"/>
      <c r="AY47" s="78"/>
      <c r="AZ47" s="78">
        <f t="shared" si="10"/>
        <v>10</v>
      </c>
      <c r="BA47" s="78"/>
      <c r="BB47" s="78"/>
      <c r="BC47" s="78">
        <f t="shared" si="10"/>
        <v>12</v>
      </c>
      <c r="BD47" s="78"/>
      <c r="BE47" s="78"/>
      <c r="BF47" s="78"/>
      <c r="BG47" s="78">
        <f t="shared" si="10"/>
        <v>12</v>
      </c>
      <c r="BH47" s="78"/>
      <c r="BI47" s="78"/>
      <c r="BJ47" s="78">
        <f t="shared" si="10"/>
        <v>14</v>
      </c>
      <c r="BK47" s="78"/>
      <c r="BL47" s="78"/>
      <c r="BM47" s="78">
        <f t="shared" si="10"/>
        <v>10</v>
      </c>
      <c r="BN47" s="78"/>
      <c r="BO47" s="78"/>
      <c r="BP47" s="78"/>
      <c r="BQ47" s="78">
        <f t="shared" si="10"/>
        <v>14</v>
      </c>
      <c r="BR47" s="211"/>
      <c r="BT47" s="30">
        <f>SUM(AN47:BQ47)</f>
        <v>102</v>
      </c>
      <c r="BU47" s="44">
        <f>SUM(BU27:BU46)</f>
        <v>102</v>
      </c>
      <c r="BV47" s="30"/>
      <c r="BW47" s="215">
        <f>SUM(BW27:BW46)</f>
        <v>502000</v>
      </c>
    </row>
    <row r="48" spans="1:87" ht="15.6">
      <c r="A48" s="10" t="s">
        <v>22</v>
      </c>
      <c r="B48" s="22">
        <v>1</v>
      </c>
      <c r="C48" s="15" t="s">
        <v>42</v>
      </c>
      <c r="D48" s="15">
        <v>4</v>
      </c>
      <c r="E48" s="15" t="s">
        <v>47</v>
      </c>
      <c r="F48" s="15" t="s">
        <v>33</v>
      </c>
      <c r="G48" s="15">
        <v>12</v>
      </c>
      <c r="H48" s="15" t="s">
        <v>19</v>
      </c>
      <c r="I48" s="8"/>
      <c r="J48" s="117" t="s">
        <v>22</v>
      </c>
      <c r="K48" s="118" t="s">
        <v>14</v>
      </c>
      <c r="L48" s="118" t="s">
        <v>74</v>
      </c>
      <c r="M48" s="147" t="s">
        <v>98</v>
      </c>
      <c r="N48" s="148">
        <v>1</v>
      </c>
      <c r="O48" s="51" t="s">
        <v>32</v>
      </c>
      <c r="P48" s="124" t="s">
        <v>57</v>
      </c>
      <c r="Q48" s="148">
        <v>6</v>
      </c>
      <c r="R48" s="51" t="s">
        <v>34</v>
      </c>
      <c r="S48" s="118" t="s">
        <v>75</v>
      </c>
      <c r="T48" s="147" t="s">
        <v>99</v>
      </c>
      <c r="U48" s="166">
        <v>1</v>
      </c>
      <c r="V48" s="51" t="s">
        <v>27</v>
      </c>
      <c r="W48" s="124" t="s">
        <v>57</v>
      </c>
      <c r="X48" s="166">
        <v>11</v>
      </c>
      <c r="Y48" s="149" t="s">
        <v>37</v>
      </c>
      <c r="Z48" s="200"/>
      <c r="AA48" s="5"/>
      <c r="AB48" s="210" t="s">
        <v>74</v>
      </c>
      <c r="AC48" s="199" t="s">
        <v>96</v>
      </c>
      <c r="AD48" s="148">
        <v>3</v>
      </c>
      <c r="AE48" s="224" t="s">
        <v>38</v>
      </c>
      <c r="AF48" s="124" t="s">
        <v>57</v>
      </c>
      <c r="AG48" s="148">
        <v>9</v>
      </c>
      <c r="AH48" s="149" t="s">
        <v>28</v>
      </c>
      <c r="AJ48" s="72"/>
      <c r="AK48" s="43"/>
      <c r="AL48" s="34"/>
      <c r="AM48" s="77" t="s">
        <v>66</v>
      </c>
      <c r="AN48" s="77">
        <f>+AN47+AN23</f>
        <v>20</v>
      </c>
      <c r="AO48" s="77"/>
      <c r="AP48" s="77"/>
      <c r="AQ48" s="77"/>
      <c r="AR48" s="77">
        <f t="shared" ref="AR48:BQ48" si="11">+AR47+AR23</f>
        <v>18</v>
      </c>
      <c r="AS48" s="77"/>
      <c r="AT48" s="77"/>
      <c r="AU48" s="77"/>
      <c r="AV48" s="77">
        <f t="shared" si="11"/>
        <v>18</v>
      </c>
      <c r="AW48" s="77"/>
      <c r="AX48" s="77"/>
      <c r="AY48" s="77"/>
      <c r="AZ48" s="77">
        <f t="shared" si="11"/>
        <v>16</v>
      </c>
      <c r="BA48" s="77"/>
      <c r="BB48" s="77"/>
      <c r="BC48" s="77">
        <f t="shared" si="11"/>
        <v>20</v>
      </c>
      <c r="BD48" s="77"/>
      <c r="BE48" s="77"/>
      <c r="BF48" s="77"/>
      <c r="BG48" s="77">
        <f t="shared" si="11"/>
        <v>20</v>
      </c>
      <c r="BH48" s="77"/>
      <c r="BI48" s="77"/>
      <c r="BJ48" s="77">
        <f t="shared" si="11"/>
        <v>20</v>
      </c>
      <c r="BK48" s="77"/>
      <c r="BL48" s="77"/>
      <c r="BM48" s="77">
        <f t="shared" si="11"/>
        <v>18</v>
      </c>
      <c r="BN48" s="77"/>
      <c r="BO48" s="77"/>
      <c r="BP48" s="77"/>
      <c r="BQ48" s="77">
        <f t="shared" si="11"/>
        <v>18</v>
      </c>
      <c r="BR48" s="211"/>
      <c r="BT48" s="30">
        <f>SUM(AN48:BQ48)</f>
        <v>168</v>
      </c>
      <c r="BU48" s="44"/>
      <c r="BV48" s="30"/>
    </row>
    <row r="49" spans="1:70" ht="15.6">
      <c r="A49" s="5"/>
      <c r="B49" s="22">
        <f>+B48+1</f>
        <v>2</v>
      </c>
      <c r="C49" s="15" t="s">
        <v>42</v>
      </c>
      <c r="D49" s="15">
        <v>15</v>
      </c>
      <c r="E49" s="15" t="s">
        <v>35</v>
      </c>
      <c r="F49" s="15" t="s">
        <v>33</v>
      </c>
      <c r="G49" s="15">
        <v>7</v>
      </c>
      <c r="H49" s="15" t="s">
        <v>36</v>
      </c>
      <c r="I49" s="8"/>
      <c r="J49" s="119" t="s">
        <v>10</v>
      </c>
      <c r="K49" s="110" t="s">
        <v>5</v>
      </c>
      <c r="L49" s="110"/>
      <c r="M49" s="110"/>
      <c r="N49" s="110"/>
      <c r="O49" s="110"/>
      <c r="P49" s="110" t="s">
        <v>57</v>
      </c>
      <c r="Q49" s="110"/>
      <c r="R49" s="110"/>
      <c r="S49" s="110"/>
      <c r="T49" s="110"/>
      <c r="U49" s="110"/>
      <c r="V49" s="110"/>
      <c r="W49" s="110" t="s">
        <v>57</v>
      </c>
      <c r="X49" s="110"/>
      <c r="Y49" s="204"/>
      <c r="Z49" s="201"/>
      <c r="AA49" s="5"/>
      <c r="AB49" s="209" t="s">
        <v>74</v>
      </c>
      <c r="AC49" s="197" t="s">
        <v>97</v>
      </c>
      <c r="AD49" s="129">
        <v>11</v>
      </c>
      <c r="AE49" s="31" t="s">
        <v>35</v>
      </c>
      <c r="AF49" s="111" t="s">
        <v>57</v>
      </c>
      <c r="AG49" s="129">
        <v>5</v>
      </c>
      <c r="AH49" s="150" t="s">
        <v>53</v>
      </c>
      <c r="AJ49" s="93"/>
      <c r="AK49" s="31"/>
      <c r="AL49" s="31"/>
      <c r="AM49" s="17">
        <v>44877</v>
      </c>
      <c r="AN49" s="17"/>
      <c r="AO49" s="192"/>
      <c r="AP49" s="192"/>
      <c r="AQ49" s="17">
        <v>44878</v>
      </c>
      <c r="AR49" s="17"/>
      <c r="AS49" s="192"/>
      <c r="AT49" s="192"/>
      <c r="AU49" s="16">
        <v>44885</v>
      </c>
      <c r="AV49" s="16"/>
      <c r="AW49" s="191"/>
      <c r="AX49" s="191"/>
      <c r="AY49" s="17">
        <v>44891</v>
      </c>
      <c r="AZ49" s="16"/>
      <c r="BA49" s="191"/>
      <c r="BB49" s="17">
        <v>44892</v>
      </c>
      <c r="BC49" s="16"/>
      <c r="BD49" s="191"/>
      <c r="BE49" s="216"/>
      <c r="BF49" s="17">
        <v>44898</v>
      </c>
      <c r="BG49" s="16"/>
      <c r="BH49" s="191"/>
      <c r="BI49" s="17">
        <v>44899</v>
      </c>
      <c r="BJ49" s="16"/>
      <c r="BK49" s="191"/>
      <c r="BL49" s="17">
        <v>44905</v>
      </c>
      <c r="BM49" s="16"/>
      <c r="BN49" s="191"/>
      <c r="BO49" s="216"/>
      <c r="BP49" s="17">
        <v>44906</v>
      </c>
      <c r="BQ49" s="16"/>
      <c r="BR49" s="212"/>
    </row>
    <row r="50" spans="1:70" ht="15.6">
      <c r="A50" s="5"/>
      <c r="B50" s="22">
        <f t="shared" ref="B50:B54" si="12">+B49+1</f>
        <v>3</v>
      </c>
      <c r="C50" s="15" t="s">
        <v>42</v>
      </c>
      <c r="D50" s="15">
        <v>5</v>
      </c>
      <c r="E50" s="15" t="s">
        <v>19</v>
      </c>
      <c r="F50" s="15" t="s">
        <v>33</v>
      </c>
      <c r="G50" s="15">
        <v>8</v>
      </c>
      <c r="H50" s="15" t="s">
        <v>37</v>
      </c>
      <c r="I50" s="8"/>
      <c r="J50" s="119"/>
      <c r="K50" s="110" t="s">
        <v>7</v>
      </c>
      <c r="L50" s="196" t="s">
        <v>33</v>
      </c>
      <c r="M50" s="197" t="s">
        <v>94</v>
      </c>
      <c r="N50" s="129">
        <v>2</v>
      </c>
      <c r="O50" s="31" t="s">
        <v>27</v>
      </c>
      <c r="P50" s="111" t="s">
        <v>57</v>
      </c>
      <c r="Q50" s="129">
        <v>10</v>
      </c>
      <c r="R50" s="31" t="s">
        <v>41</v>
      </c>
      <c r="S50" s="196" t="s">
        <v>75</v>
      </c>
      <c r="T50" s="197" t="s">
        <v>100</v>
      </c>
      <c r="U50" s="128">
        <v>8</v>
      </c>
      <c r="V50" s="31" t="s">
        <v>38</v>
      </c>
      <c r="W50" s="111" t="s">
        <v>57</v>
      </c>
      <c r="X50" s="128">
        <v>10</v>
      </c>
      <c r="Y50" s="150" t="s">
        <v>28</v>
      </c>
      <c r="Z50" s="202" t="s">
        <v>41</v>
      </c>
      <c r="AA50" s="5"/>
      <c r="AB50" s="119" t="s">
        <v>74</v>
      </c>
      <c r="AC50" s="136" t="s">
        <v>98</v>
      </c>
      <c r="AD50" s="129">
        <v>1</v>
      </c>
      <c r="AE50" s="31" t="s">
        <v>32</v>
      </c>
      <c r="AF50" s="111" t="s">
        <v>57</v>
      </c>
      <c r="AG50" s="129">
        <v>6</v>
      </c>
      <c r="AH50" s="150" t="s">
        <v>34</v>
      </c>
      <c r="AJ50" s="19"/>
      <c r="AK50" s="15"/>
      <c r="AL50" s="15"/>
      <c r="AM50" s="17" t="s">
        <v>19</v>
      </c>
      <c r="AN50" s="17"/>
      <c r="AO50" s="192"/>
      <c r="AP50" s="192"/>
      <c r="AQ50" s="17" t="s">
        <v>19</v>
      </c>
      <c r="AR50" s="17"/>
      <c r="AS50" s="192"/>
      <c r="AT50" s="192"/>
      <c r="AU50" s="16" t="s">
        <v>28</v>
      </c>
      <c r="AV50" s="16"/>
      <c r="AW50" s="191"/>
      <c r="AX50" s="191"/>
      <c r="AY50" s="16" t="s">
        <v>28</v>
      </c>
      <c r="AZ50" s="16"/>
      <c r="BA50" s="191"/>
      <c r="BB50" s="16" t="s">
        <v>28</v>
      </c>
      <c r="BC50" s="16"/>
      <c r="BD50" s="191"/>
      <c r="BE50" s="216"/>
      <c r="BF50" s="17" t="s">
        <v>27</v>
      </c>
      <c r="BG50" s="16"/>
      <c r="BH50" s="191"/>
      <c r="BI50" s="17" t="s">
        <v>27</v>
      </c>
      <c r="BJ50" s="16"/>
      <c r="BK50" s="191"/>
      <c r="BL50" s="17" t="s">
        <v>19</v>
      </c>
      <c r="BM50" s="16"/>
      <c r="BN50" s="191"/>
      <c r="BO50" s="216"/>
      <c r="BP50" s="17" t="s">
        <v>19</v>
      </c>
      <c r="BQ50" s="16"/>
      <c r="BR50" s="212"/>
    </row>
    <row r="51" spans="1:70" ht="15.6">
      <c r="A51" s="5"/>
      <c r="B51" s="22">
        <f t="shared" si="12"/>
        <v>4</v>
      </c>
      <c r="C51" s="15" t="s">
        <v>42</v>
      </c>
      <c r="D51" s="15">
        <v>2</v>
      </c>
      <c r="E51" s="15" t="s">
        <v>54</v>
      </c>
      <c r="F51" s="15" t="s">
        <v>33</v>
      </c>
      <c r="G51" s="15">
        <v>4</v>
      </c>
      <c r="H51" s="15" t="s">
        <v>39</v>
      </c>
      <c r="I51" s="8"/>
      <c r="J51" s="119" t="s">
        <v>28</v>
      </c>
      <c r="K51" s="110" t="s">
        <v>11</v>
      </c>
      <c r="L51" s="110"/>
      <c r="M51" s="110"/>
      <c r="N51" s="110"/>
      <c r="O51" s="110"/>
      <c r="P51" s="110" t="s">
        <v>57</v>
      </c>
      <c r="Q51" s="110"/>
      <c r="R51" s="110"/>
      <c r="S51" s="110"/>
      <c r="T51" s="110"/>
      <c r="U51" s="110"/>
      <c r="V51" s="110"/>
      <c r="W51" s="110" t="s">
        <v>57</v>
      </c>
      <c r="X51" s="110"/>
      <c r="Y51" s="204"/>
      <c r="Z51" s="201"/>
      <c r="AA51" s="5"/>
      <c r="AB51" s="209" t="s">
        <v>74</v>
      </c>
      <c r="AC51" s="197" t="s">
        <v>94</v>
      </c>
      <c r="AD51" s="129">
        <v>2</v>
      </c>
      <c r="AE51" s="31" t="s">
        <v>27</v>
      </c>
      <c r="AF51" s="111" t="s">
        <v>57</v>
      </c>
      <c r="AG51" s="129">
        <v>10</v>
      </c>
      <c r="AH51" s="150" t="s">
        <v>41</v>
      </c>
      <c r="AM51" s="8"/>
      <c r="AN51" s="8"/>
      <c r="AO51" s="8"/>
      <c r="AP51" s="8"/>
      <c r="AQ51" s="8"/>
      <c r="AR51" s="8"/>
      <c r="AS51" s="8"/>
      <c r="AT51" s="8"/>
      <c r="AU51" s="8"/>
      <c r="AV51" s="46"/>
      <c r="AW51" s="46"/>
      <c r="AX51" s="46"/>
      <c r="AY51" s="8"/>
      <c r="AZ51" s="46"/>
      <c r="BA51" s="46"/>
      <c r="BB51" s="8"/>
      <c r="BC51" s="46"/>
      <c r="BD51" s="46"/>
      <c r="BE51" s="46"/>
      <c r="BF51" s="8"/>
    </row>
    <row r="52" spans="1:70" ht="15.6">
      <c r="A52" s="5"/>
      <c r="B52" s="22">
        <f t="shared" si="12"/>
        <v>5</v>
      </c>
      <c r="C52" s="15" t="s">
        <v>42</v>
      </c>
      <c r="D52" s="15">
        <v>6</v>
      </c>
      <c r="E52" s="15" t="s">
        <v>55</v>
      </c>
      <c r="F52" s="15" t="s">
        <v>33</v>
      </c>
      <c r="G52" s="15">
        <v>13</v>
      </c>
      <c r="H52" s="15" t="s">
        <v>40</v>
      </c>
      <c r="I52" s="8"/>
      <c r="J52" s="119"/>
      <c r="K52" s="110" t="s">
        <v>12</v>
      </c>
      <c r="L52" s="196" t="s">
        <v>33</v>
      </c>
      <c r="M52" s="197" t="s">
        <v>92</v>
      </c>
      <c r="N52" s="129">
        <v>11</v>
      </c>
      <c r="O52" s="31" t="s">
        <v>35</v>
      </c>
      <c r="P52" s="111" t="s">
        <v>57</v>
      </c>
      <c r="Q52" s="129">
        <v>5</v>
      </c>
      <c r="R52" s="31" t="s">
        <v>53</v>
      </c>
      <c r="S52" s="110" t="s">
        <v>42</v>
      </c>
      <c r="T52" s="136" t="s">
        <v>102</v>
      </c>
      <c r="U52" s="128">
        <v>7</v>
      </c>
      <c r="V52" s="31" t="s">
        <v>43</v>
      </c>
      <c r="W52" s="111" t="s">
        <v>57</v>
      </c>
      <c r="X52" s="128">
        <v>9</v>
      </c>
      <c r="Y52" s="150" t="s">
        <v>36</v>
      </c>
      <c r="Z52" s="201"/>
      <c r="AA52" s="5"/>
      <c r="AB52" s="119" t="s">
        <v>75</v>
      </c>
      <c r="AC52" s="136" t="s">
        <v>99</v>
      </c>
      <c r="AD52" s="128">
        <v>1</v>
      </c>
      <c r="AE52" s="31" t="s">
        <v>27</v>
      </c>
      <c r="AF52" s="111" t="s">
        <v>57</v>
      </c>
      <c r="AG52" s="128">
        <v>11</v>
      </c>
      <c r="AH52" s="150" t="s">
        <v>37</v>
      </c>
      <c r="AM52" s="46"/>
      <c r="AN52" s="46"/>
      <c r="AO52" s="46"/>
      <c r="AP52" s="46"/>
      <c r="AQ52" s="25"/>
      <c r="AR52" s="25"/>
      <c r="AS52" s="25"/>
      <c r="AT52" s="25"/>
      <c r="AU52" s="25"/>
      <c r="AV52" s="48"/>
      <c r="AW52" s="48"/>
      <c r="AX52" s="48"/>
      <c r="AY52" s="25"/>
      <c r="AZ52" s="48"/>
      <c r="BA52" s="48"/>
      <c r="BB52" s="25"/>
      <c r="BC52" s="48"/>
      <c r="BD52" s="48"/>
      <c r="BE52" s="48"/>
      <c r="BF52" s="25"/>
      <c r="BG52" s="48"/>
      <c r="BH52" s="48"/>
    </row>
    <row r="53" spans="1:70" ht="15.6">
      <c r="A53" s="5"/>
      <c r="B53" s="22">
        <f t="shared" si="12"/>
        <v>6</v>
      </c>
      <c r="C53" s="15" t="s">
        <v>42</v>
      </c>
      <c r="D53" s="15">
        <v>14</v>
      </c>
      <c r="E53" s="15" t="s">
        <v>56</v>
      </c>
      <c r="F53" s="15"/>
      <c r="G53" s="15"/>
      <c r="H53" s="15"/>
      <c r="I53" s="8"/>
      <c r="J53" s="119"/>
      <c r="K53" s="110" t="s">
        <v>13</v>
      </c>
      <c r="L53" s="110"/>
      <c r="M53" s="110"/>
      <c r="N53" s="110"/>
      <c r="O53" s="110"/>
      <c r="P53" s="110" t="s">
        <v>57</v>
      </c>
      <c r="Q53" s="110"/>
      <c r="R53" s="110"/>
      <c r="S53" s="110"/>
      <c r="T53" s="110"/>
      <c r="U53" s="110"/>
      <c r="V53" s="110"/>
      <c r="W53" s="110" t="s">
        <v>57</v>
      </c>
      <c r="X53" s="110"/>
      <c r="Y53" s="204"/>
      <c r="Z53" s="201"/>
      <c r="AA53" s="5"/>
      <c r="AB53" s="209" t="s">
        <v>75</v>
      </c>
      <c r="AC53" s="197" t="s">
        <v>100</v>
      </c>
      <c r="AD53" s="128">
        <v>8</v>
      </c>
      <c r="AE53" s="31" t="s">
        <v>38</v>
      </c>
      <c r="AF53" s="111" t="s">
        <v>57</v>
      </c>
      <c r="AG53" s="128">
        <v>10</v>
      </c>
      <c r="AH53" s="150" t="s">
        <v>28</v>
      </c>
      <c r="AM53" s="46"/>
      <c r="AN53" s="46"/>
      <c r="AO53" s="46"/>
      <c r="AP53" s="46"/>
      <c r="AQ53" s="25"/>
      <c r="AR53" s="25"/>
      <c r="AS53" s="25"/>
      <c r="AT53" s="25"/>
      <c r="AU53" s="25"/>
      <c r="AV53" s="48"/>
      <c r="AW53" s="48"/>
      <c r="AX53" s="48"/>
      <c r="AY53" s="25"/>
      <c r="AZ53" s="48"/>
      <c r="BA53" s="48"/>
      <c r="BB53" s="25"/>
      <c r="BC53" s="48"/>
      <c r="BD53" s="48"/>
      <c r="BE53" s="48"/>
      <c r="BF53" s="25"/>
      <c r="BG53" s="48"/>
      <c r="BH53" s="48"/>
    </row>
    <row r="54" spans="1:70" ht="15.6">
      <c r="A54" s="5"/>
      <c r="B54" s="22">
        <f t="shared" si="12"/>
        <v>7</v>
      </c>
      <c r="C54" s="15" t="s">
        <v>42</v>
      </c>
      <c r="D54" s="15">
        <v>19</v>
      </c>
      <c r="E54" s="15" t="s">
        <v>48</v>
      </c>
      <c r="F54" s="15"/>
      <c r="G54" s="15"/>
      <c r="H54" s="15"/>
      <c r="I54" s="8"/>
      <c r="J54" s="119"/>
      <c r="K54" s="110" t="s">
        <v>6</v>
      </c>
      <c r="L54" s="196" t="s">
        <v>42</v>
      </c>
      <c r="M54" s="230">
        <v>50</v>
      </c>
      <c r="N54" s="128">
        <v>13</v>
      </c>
      <c r="O54" s="31" t="s">
        <v>45</v>
      </c>
      <c r="P54" s="111" t="s">
        <v>57</v>
      </c>
      <c r="Q54" s="128">
        <v>1</v>
      </c>
      <c r="R54" s="31" t="s">
        <v>27</v>
      </c>
      <c r="S54" s="110" t="s">
        <v>75</v>
      </c>
      <c r="T54" s="138">
        <v>25</v>
      </c>
      <c r="U54" s="128">
        <v>18</v>
      </c>
      <c r="V54" s="31" t="s">
        <v>50</v>
      </c>
      <c r="W54" s="111" t="s">
        <v>57</v>
      </c>
      <c r="X54" s="128">
        <v>20</v>
      </c>
      <c r="Y54" s="150" t="s">
        <v>51</v>
      </c>
      <c r="Z54" s="232" t="s">
        <v>147</v>
      </c>
      <c r="AA54" s="5"/>
      <c r="AB54" s="209" t="s">
        <v>75</v>
      </c>
      <c r="AC54" s="197" t="s">
        <v>101</v>
      </c>
      <c r="AD54" s="128">
        <v>17</v>
      </c>
      <c r="AE54" s="31" t="s">
        <v>40</v>
      </c>
      <c r="AF54" s="111" t="s">
        <v>57</v>
      </c>
      <c r="AG54" s="128">
        <v>12</v>
      </c>
      <c r="AH54" s="150" t="s">
        <v>44</v>
      </c>
      <c r="AM54" s="46"/>
      <c r="AN54" s="46"/>
      <c r="AO54" s="46"/>
      <c r="AP54" s="46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</row>
    <row r="55" spans="1:70" ht="15.6">
      <c r="A55" s="5"/>
      <c r="B55" s="22">
        <v>8</v>
      </c>
      <c r="C55" s="15" t="s">
        <v>42</v>
      </c>
      <c r="D55" s="15">
        <v>16</v>
      </c>
      <c r="E55" s="15" t="s">
        <v>49</v>
      </c>
      <c r="F55" s="8"/>
      <c r="G55" s="8"/>
      <c r="H55" s="8"/>
      <c r="I55" s="8"/>
      <c r="J55" s="119"/>
      <c r="K55" s="110" t="s">
        <v>9</v>
      </c>
      <c r="L55" s="110"/>
      <c r="M55" s="110"/>
      <c r="N55" s="110"/>
      <c r="O55" s="110"/>
      <c r="P55" s="110" t="s">
        <v>57</v>
      </c>
      <c r="Q55" s="110"/>
      <c r="R55" s="110"/>
      <c r="S55" s="110"/>
      <c r="T55" s="110"/>
      <c r="U55" s="110"/>
      <c r="V55" s="110"/>
      <c r="W55" s="110" t="s">
        <v>57</v>
      </c>
      <c r="X55" s="110"/>
      <c r="Y55" s="204"/>
      <c r="Z55" s="201"/>
      <c r="AA55" s="5"/>
      <c r="AB55" s="119" t="s">
        <v>75</v>
      </c>
      <c r="AC55" s="136" t="s">
        <v>102</v>
      </c>
      <c r="AD55" s="128">
        <v>7</v>
      </c>
      <c r="AE55" s="31" t="s">
        <v>43</v>
      </c>
      <c r="AF55" s="111" t="s">
        <v>57</v>
      </c>
      <c r="AG55" s="128">
        <v>9</v>
      </c>
      <c r="AH55" s="150" t="s">
        <v>36</v>
      </c>
      <c r="AK55" s="5"/>
      <c r="AL55" s="135"/>
      <c r="AM55" s="206"/>
      <c r="AN55" s="105"/>
      <c r="AO55" s="106"/>
      <c r="AP55" s="206"/>
      <c r="AQ55" s="46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</row>
    <row r="56" spans="1:70" ht="15.6">
      <c r="A56" s="5" t="s">
        <v>28</v>
      </c>
      <c r="B56" s="22"/>
      <c r="C56" s="15"/>
      <c r="D56" s="8"/>
      <c r="E56" s="7"/>
      <c r="F56" s="8"/>
      <c r="G56" s="8"/>
      <c r="H56" s="8"/>
      <c r="I56" s="8"/>
      <c r="J56" s="119"/>
      <c r="K56" s="110" t="s">
        <v>15</v>
      </c>
      <c r="L56" s="196" t="s">
        <v>33</v>
      </c>
      <c r="M56" s="197" t="s">
        <v>91</v>
      </c>
      <c r="N56" s="129">
        <v>3</v>
      </c>
      <c r="O56" s="125" t="s">
        <v>38</v>
      </c>
      <c r="P56" s="111" t="s">
        <v>57</v>
      </c>
      <c r="Q56" s="129">
        <v>9</v>
      </c>
      <c r="R56" s="31" t="s">
        <v>28</v>
      </c>
      <c r="S56" s="196" t="s">
        <v>75</v>
      </c>
      <c r="T56" s="197" t="s">
        <v>101</v>
      </c>
      <c r="U56" s="128">
        <v>17</v>
      </c>
      <c r="V56" s="31" t="s">
        <v>40</v>
      </c>
      <c r="W56" s="111" t="s">
        <v>57</v>
      </c>
      <c r="X56" s="128">
        <v>12</v>
      </c>
      <c r="Y56" s="150" t="s">
        <v>44</v>
      </c>
      <c r="Z56" s="201"/>
      <c r="AA56" s="5"/>
      <c r="AB56" s="119" t="s">
        <v>75</v>
      </c>
      <c r="AC56" s="138">
        <v>25</v>
      </c>
      <c r="AD56" s="128">
        <v>18</v>
      </c>
      <c r="AE56" s="31" t="s">
        <v>50</v>
      </c>
      <c r="AF56" s="111" t="s">
        <v>57</v>
      </c>
      <c r="AG56" s="128">
        <v>20</v>
      </c>
      <c r="AH56" s="150" t="s">
        <v>51</v>
      </c>
      <c r="AM56" s="46"/>
      <c r="AN56" s="46"/>
      <c r="AO56" s="46"/>
      <c r="AP56" s="46"/>
      <c r="AQ56" s="48"/>
      <c r="AR56" s="48"/>
      <c r="AS56" s="48"/>
      <c r="AT56" s="48"/>
      <c r="AU56" s="8"/>
      <c r="AV56" s="46"/>
      <c r="AW56" s="46"/>
      <c r="AX56" s="46"/>
      <c r="AY56" s="48"/>
      <c r="AZ56" s="48"/>
      <c r="BA56" s="48"/>
      <c r="BB56" s="48"/>
      <c r="BC56" s="48"/>
      <c r="BD56" s="48"/>
      <c r="BE56" s="48"/>
      <c r="BF56" s="46"/>
      <c r="BG56" s="46"/>
      <c r="BH56" s="46"/>
    </row>
    <row r="57" spans="1:70" ht="16.2" thickBot="1">
      <c r="A57" s="5"/>
      <c r="B57" s="5"/>
      <c r="C57" s="5"/>
      <c r="D57" s="5"/>
      <c r="E57" s="7"/>
      <c r="F57" s="8"/>
      <c r="G57" s="8"/>
      <c r="H57" s="8"/>
      <c r="I57" s="8"/>
      <c r="J57" s="120"/>
      <c r="K57" s="121" t="s">
        <v>16</v>
      </c>
      <c r="L57" s="121"/>
      <c r="M57" s="121"/>
      <c r="N57" s="121"/>
      <c r="O57" s="121"/>
      <c r="P57" s="121" t="s">
        <v>57</v>
      </c>
      <c r="Q57" s="121"/>
      <c r="R57" s="121"/>
      <c r="S57" s="121"/>
      <c r="T57" s="121"/>
      <c r="U57" s="121"/>
      <c r="V57" s="121"/>
      <c r="W57" s="121" t="s">
        <v>57</v>
      </c>
      <c r="X57" s="121"/>
      <c r="Y57" s="205"/>
      <c r="Z57" s="225"/>
      <c r="AA57" s="5"/>
      <c r="AB57" s="229" t="s">
        <v>42</v>
      </c>
      <c r="AC57" s="231">
        <v>50</v>
      </c>
      <c r="AD57" s="152">
        <v>13</v>
      </c>
      <c r="AE57" s="52" t="s">
        <v>45</v>
      </c>
      <c r="AF57" s="153" t="s">
        <v>57</v>
      </c>
      <c r="AG57" s="152">
        <v>1</v>
      </c>
      <c r="AH57" s="154" t="s">
        <v>27</v>
      </c>
      <c r="AM57" s="8"/>
      <c r="AN57" s="8"/>
      <c r="AO57" s="8"/>
      <c r="AP57" s="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8"/>
      <c r="BC57" s="46"/>
      <c r="BD57" s="46"/>
      <c r="BE57" s="46"/>
      <c r="BF57" s="8"/>
      <c r="BG57" s="46"/>
      <c r="BH57" s="46"/>
    </row>
    <row r="58" spans="1:70" ht="16.2" thickBot="1">
      <c r="A58" s="5" t="s">
        <v>27</v>
      </c>
      <c r="B58" s="22">
        <v>1</v>
      </c>
      <c r="C58" s="15" t="s">
        <v>42</v>
      </c>
      <c r="D58" s="15">
        <v>8</v>
      </c>
      <c r="E58" s="15" t="s">
        <v>38</v>
      </c>
      <c r="F58" s="15" t="s">
        <v>33</v>
      </c>
      <c r="G58" s="15">
        <v>6</v>
      </c>
      <c r="H58" s="15" t="s">
        <v>34</v>
      </c>
      <c r="I58" s="8"/>
      <c r="J58" s="157" t="s">
        <v>23</v>
      </c>
      <c r="K58" s="112" t="s">
        <v>14</v>
      </c>
      <c r="L58" s="112" t="s">
        <v>74</v>
      </c>
      <c r="M58" s="139" t="s">
        <v>101</v>
      </c>
      <c r="N58" s="175">
        <v>2</v>
      </c>
      <c r="O58" s="43" t="s">
        <v>27</v>
      </c>
      <c r="P58" s="113" t="s">
        <v>57</v>
      </c>
      <c r="Q58" s="175">
        <v>13</v>
      </c>
      <c r="R58" s="43" t="s">
        <v>40</v>
      </c>
      <c r="S58" s="112" t="s">
        <v>75</v>
      </c>
      <c r="T58" s="139" t="s">
        <v>105</v>
      </c>
      <c r="U58" s="130">
        <v>4</v>
      </c>
      <c r="V58" s="43" t="s">
        <v>47</v>
      </c>
      <c r="W58" s="113" t="s">
        <v>57</v>
      </c>
      <c r="X58" s="130">
        <v>12</v>
      </c>
      <c r="Y58" s="184" t="s">
        <v>44</v>
      </c>
      <c r="Z58" s="186"/>
      <c r="AA58" s="5"/>
      <c r="AB58" s="157" t="s">
        <v>74</v>
      </c>
      <c r="AC58" s="139" t="s">
        <v>95</v>
      </c>
      <c r="AD58" s="175">
        <v>4</v>
      </c>
      <c r="AE58" s="43" t="s">
        <v>39</v>
      </c>
      <c r="AF58" s="113" t="s">
        <v>57</v>
      </c>
      <c r="AG58" s="175">
        <v>7</v>
      </c>
      <c r="AH58" s="158" t="s">
        <v>36</v>
      </c>
      <c r="AM58" s="8"/>
      <c r="AN58" s="8"/>
      <c r="AO58" s="8"/>
      <c r="AP58" s="8"/>
      <c r="AQ58" s="8"/>
      <c r="AR58" s="8"/>
      <c r="AS58" s="8"/>
      <c r="AT58" s="8"/>
      <c r="AU58" s="8"/>
      <c r="AV58" s="46"/>
      <c r="AW58" s="46"/>
      <c r="AX58" s="46"/>
      <c r="AY58" s="8"/>
      <c r="AZ58" s="46"/>
      <c r="BA58" s="46"/>
      <c r="BB58" s="8"/>
      <c r="BC58" s="46"/>
      <c r="BD58" s="46"/>
      <c r="BE58" s="46"/>
      <c r="BF58" s="8"/>
      <c r="BG58" s="46"/>
      <c r="BH58" s="46"/>
    </row>
    <row r="59" spans="1:70" ht="15.6">
      <c r="A59" s="10" t="s">
        <v>23</v>
      </c>
      <c r="B59" s="22">
        <f>+B58+1</f>
        <v>2</v>
      </c>
      <c r="C59" s="15" t="s">
        <v>42</v>
      </c>
      <c r="D59" s="15">
        <v>16</v>
      </c>
      <c r="E59" s="15" t="s">
        <v>49</v>
      </c>
      <c r="F59" s="15" t="s">
        <v>33</v>
      </c>
      <c r="G59" s="15">
        <v>11</v>
      </c>
      <c r="H59" s="15" t="s">
        <v>35</v>
      </c>
      <c r="I59" s="8"/>
      <c r="J59" s="119" t="s">
        <v>8</v>
      </c>
      <c r="K59" s="110" t="s">
        <v>5</v>
      </c>
      <c r="L59" s="110"/>
      <c r="M59" s="110"/>
      <c r="N59" s="110"/>
      <c r="O59" s="110"/>
      <c r="P59" s="110" t="s">
        <v>57</v>
      </c>
      <c r="Q59" s="110"/>
      <c r="R59" s="110"/>
      <c r="S59" s="110"/>
      <c r="T59" s="110"/>
      <c r="U59" s="110"/>
      <c r="V59" s="110"/>
      <c r="W59" s="110" t="s">
        <v>57</v>
      </c>
      <c r="X59" s="110"/>
      <c r="Y59" s="181"/>
      <c r="Z59" s="187"/>
      <c r="AA59" s="5"/>
      <c r="AB59" s="119" t="s">
        <v>74</v>
      </c>
      <c r="AC59" s="136" t="s">
        <v>99</v>
      </c>
      <c r="AD59" s="129">
        <v>8</v>
      </c>
      <c r="AE59" s="31" t="s">
        <v>37</v>
      </c>
      <c r="AF59" s="111" t="s">
        <v>57</v>
      </c>
      <c r="AG59" s="129">
        <v>9</v>
      </c>
      <c r="AH59" s="150" t="s">
        <v>28</v>
      </c>
    </row>
    <row r="60" spans="1:70" ht="15.6">
      <c r="A60" s="5"/>
      <c r="B60" s="22">
        <f t="shared" ref="B60:B62" si="13">+B59+1</f>
        <v>3</v>
      </c>
      <c r="C60" s="15" t="s">
        <v>42</v>
      </c>
      <c r="D60" s="15">
        <v>18</v>
      </c>
      <c r="E60" s="15" t="s">
        <v>50</v>
      </c>
      <c r="F60" s="15" t="s">
        <v>33</v>
      </c>
      <c r="G60" s="15">
        <v>12</v>
      </c>
      <c r="H60" s="15" t="s">
        <v>19</v>
      </c>
      <c r="I60" s="8"/>
      <c r="J60" s="119"/>
      <c r="K60" s="110" t="s">
        <v>7</v>
      </c>
      <c r="L60" s="110" t="s">
        <v>74</v>
      </c>
      <c r="M60" s="136" t="s">
        <v>95</v>
      </c>
      <c r="N60" s="129">
        <v>4</v>
      </c>
      <c r="O60" s="31" t="s">
        <v>39</v>
      </c>
      <c r="P60" s="111" t="s">
        <v>57</v>
      </c>
      <c r="Q60" s="129">
        <v>7</v>
      </c>
      <c r="R60" s="31" t="s">
        <v>36</v>
      </c>
      <c r="S60" s="110" t="s">
        <v>75</v>
      </c>
      <c r="T60" s="136" t="s">
        <v>103</v>
      </c>
      <c r="U60" s="128">
        <v>1</v>
      </c>
      <c r="V60" s="31" t="s">
        <v>27</v>
      </c>
      <c r="W60" s="111" t="s">
        <v>57</v>
      </c>
      <c r="X60" s="128">
        <v>3</v>
      </c>
      <c r="Y60" s="182" t="s">
        <v>46</v>
      </c>
      <c r="Z60" s="188" t="s">
        <v>53</v>
      </c>
      <c r="AA60" s="5"/>
      <c r="AB60" s="119" t="s">
        <v>74</v>
      </c>
      <c r="AC60" s="136" t="s">
        <v>100</v>
      </c>
      <c r="AD60" s="129">
        <v>1</v>
      </c>
      <c r="AE60" s="31" t="s">
        <v>32</v>
      </c>
      <c r="AF60" s="111" t="s">
        <v>57</v>
      </c>
      <c r="AG60" s="129">
        <v>5</v>
      </c>
      <c r="AH60" s="150" t="s">
        <v>53</v>
      </c>
    </row>
    <row r="61" spans="1:70" ht="15.6">
      <c r="A61" s="5"/>
      <c r="B61" s="22">
        <f t="shared" si="13"/>
        <v>4</v>
      </c>
      <c r="C61" s="15" t="s">
        <v>42</v>
      </c>
      <c r="D61" s="15">
        <v>20</v>
      </c>
      <c r="E61" s="15" t="s">
        <v>51</v>
      </c>
      <c r="F61" s="15" t="s">
        <v>33</v>
      </c>
      <c r="G61" s="15">
        <v>3</v>
      </c>
      <c r="H61" s="15" t="s">
        <v>38</v>
      </c>
      <c r="I61" s="8"/>
      <c r="J61" s="119" t="s">
        <v>27</v>
      </c>
      <c r="K61" s="110" t="s">
        <v>11</v>
      </c>
      <c r="L61" s="110"/>
      <c r="M61" s="110"/>
      <c r="N61" s="110"/>
      <c r="O61" s="110"/>
      <c r="P61" s="110" t="s">
        <v>57</v>
      </c>
      <c r="Q61" s="110"/>
      <c r="R61" s="110"/>
      <c r="S61" s="110"/>
      <c r="T61" s="110"/>
      <c r="U61" s="110"/>
      <c r="V61" s="110"/>
      <c r="W61" s="110" t="s">
        <v>57</v>
      </c>
      <c r="X61" s="110"/>
      <c r="Y61" s="181"/>
      <c r="Z61" s="187"/>
      <c r="AA61" s="5"/>
      <c r="AB61" s="119" t="s">
        <v>74</v>
      </c>
      <c r="AC61" s="136" t="s">
        <v>101</v>
      </c>
      <c r="AD61" s="129">
        <v>2</v>
      </c>
      <c r="AE61" s="31" t="s">
        <v>27</v>
      </c>
      <c r="AF61" s="111" t="s">
        <v>57</v>
      </c>
      <c r="AG61" s="129">
        <v>13</v>
      </c>
      <c r="AH61" s="150" t="s">
        <v>40</v>
      </c>
    </row>
    <row r="62" spans="1:70" ht="15.6">
      <c r="A62" s="5"/>
      <c r="B62" s="22">
        <f t="shared" si="13"/>
        <v>5</v>
      </c>
      <c r="C62" s="15" t="s">
        <v>42</v>
      </c>
      <c r="D62" s="15">
        <v>17</v>
      </c>
      <c r="E62" s="15" t="s">
        <v>40</v>
      </c>
      <c r="F62" s="15" t="s">
        <v>33</v>
      </c>
      <c r="G62" s="15">
        <v>10</v>
      </c>
      <c r="H62" s="15" t="s">
        <v>41</v>
      </c>
      <c r="I62" s="8"/>
      <c r="J62" s="119"/>
      <c r="K62" s="110" t="s">
        <v>12</v>
      </c>
      <c r="L62" s="110" t="s">
        <v>74</v>
      </c>
      <c r="M62" s="136" t="s">
        <v>99</v>
      </c>
      <c r="N62" s="129">
        <v>8</v>
      </c>
      <c r="O62" s="31" t="s">
        <v>37</v>
      </c>
      <c r="P62" s="111" t="s">
        <v>57</v>
      </c>
      <c r="Q62" s="129">
        <v>9</v>
      </c>
      <c r="R62" s="31" t="s">
        <v>28</v>
      </c>
      <c r="S62" s="110" t="s">
        <v>75</v>
      </c>
      <c r="T62" s="136" t="s">
        <v>104</v>
      </c>
      <c r="U62" s="128">
        <v>2</v>
      </c>
      <c r="V62" s="31" t="s">
        <v>54</v>
      </c>
      <c r="W62" s="111" t="s">
        <v>57</v>
      </c>
      <c r="X62" s="128">
        <v>15</v>
      </c>
      <c r="Y62" s="182" t="s">
        <v>35</v>
      </c>
      <c r="Z62" s="187"/>
      <c r="AA62" s="5"/>
      <c r="AB62" s="119" t="s">
        <v>75</v>
      </c>
      <c r="AC62" s="136" t="s">
        <v>103</v>
      </c>
      <c r="AD62" s="128">
        <v>1</v>
      </c>
      <c r="AE62" s="31" t="s">
        <v>27</v>
      </c>
      <c r="AF62" s="111" t="s">
        <v>57</v>
      </c>
      <c r="AG62" s="130">
        <v>3</v>
      </c>
      <c r="AH62" s="158" t="s">
        <v>46</v>
      </c>
    </row>
    <row r="63" spans="1:70" ht="15.6">
      <c r="A63" s="5"/>
      <c r="B63" s="22"/>
      <c r="C63" s="15"/>
      <c r="D63" s="15"/>
      <c r="E63" s="15"/>
      <c r="F63" s="15"/>
      <c r="G63" s="15"/>
      <c r="H63" s="15"/>
      <c r="I63" s="8"/>
      <c r="J63" s="119"/>
      <c r="K63" s="110" t="s">
        <v>13</v>
      </c>
      <c r="L63" s="110"/>
      <c r="M63" s="110"/>
      <c r="N63" s="110"/>
      <c r="O63" s="110"/>
      <c r="P63" s="110" t="s">
        <v>57</v>
      </c>
      <c r="Q63" s="110"/>
      <c r="R63" s="110"/>
      <c r="S63" s="110"/>
      <c r="T63" s="110"/>
      <c r="U63" s="110"/>
      <c r="V63" s="110"/>
      <c r="W63" s="110" t="s">
        <v>57</v>
      </c>
      <c r="X63" s="110"/>
      <c r="Y63" s="181"/>
      <c r="Z63" s="187"/>
      <c r="AA63" s="5"/>
      <c r="AB63" s="119" t="s">
        <v>75</v>
      </c>
      <c r="AC63" s="136" t="s">
        <v>104</v>
      </c>
      <c r="AD63" s="128">
        <v>2</v>
      </c>
      <c r="AE63" s="31" t="s">
        <v>54</v>
      </c>
      <c r="AF63" s="111" t="s">
        <v>57</v>
      </c>
      <c r="AG63" s="128">
        <v>15</v>
      </c>
      <c r="AH63" s="150" t="s">
        <v>35</v>
      </c>
    </row>
    <row r="64" spans="1:70" ht="15.6">
      <c r="A64" s="5"/>
      <c r="B64" s="22"/>
      <c r="C64" s="15"/>
      <c r="D64" s="15"/>
      <c r="E64" s="15"/>
      <c r="F64" s="15"/>
      <c r="G64" s="15"/>
      <c r="H64" s="15"/>
      <c r="I64" s="8"/>
      <c r="J64" s="119"/>
      <c r="K64" s="110" t="s">
        <v>6</v>
      </c>
      <c r="L64" s="110" t="s">
        <v>74</v>
      </c>
      <c r="M64" s="136" t="s">
        <v>100</v>
      </c>
      <c r="N64" s="129">
        <v>1</v>
      </c>
      <c r="O64" s="31" t="s">
        <v>32</v>
      </c>
      <c r="P64" s="111" t="s">
        <v>57</v>
      </c>
      <c r="Q64" s="129">
        <v>5</v>
      </c>
      <c r="R64" s="31" t="s">
        <v>53</v>
      </c>
      <c r="S64" s="110" t="s">
        <v>75</v>
      </c>
      <c r="T64" s="136" t="s">
        <v>106</v>
      </c>
      <c r="U64" s="128">
        <v>5</v>
      </c>
      <c r="V64" s="31" t="s">
        <v>81</v>
      </c>
      <c r="W64" s="111" t="s">
        <v>57</v>
      </c>
      <c r="X64" s="128">
        <v>9</v>
      </c>
      <c r="Y64" s="182" t="s">
        <v>36</v>
      </c>
      <c r="Z64" s="188" t="s">
        <v>44</v>
      </c>
      <c r="AA64" s="5"/>
      <c r="AB64" s="119" t="s">
        <v>75</v>
      </c>
      <c r="AC64" s="136" t="s">
        <v>105</v>
      </c>
      <c r="AD64" s="128">
        <v>4</v>
      </c>
      <c r="AE64" s="31" t="s">
        <v>47</v>
      </c>
      <c r="AF64" s="111" t="s">
        <v>57</v>
      </c>
      <c r="AG64" s="128">
        <v>12</v>
      </c>
      <c r="AH64" s="150" t="s">
        <v>44</v>
      </c>
    </row>
    <row r="65" spans="1:60" ht="15.6">
      <c r="A65" s="5"/>
      <c r="B65" s="22"/>
      <c r="C65" s="15"/>
      <c r="D65" s="8"/>
      <c r="E65" s="7"/>
      <c r="F65" s="8"/>
      <c r="G65" s="8"/>
      <c r="H65" s="8"/>
      <c r="I65" s="8"/>
      <c r="J65" s="119"/>
      <c r="K65" s="110" t="s">
        <v>9</v>
      </c>
      <c r="L65" s="110"/>
      <c r="M65" s="110"/>
      <c r="N65" s="110"/>
      <c r="O65" s="110"/>
      <c r="P65" s="110" t="s">
        <v>57</v>
      </c>
      <c r="Q65" s="110"/>
      <c r="R65" s="110"/>
      <c r="S65" s="110"/>
      <c r="T65" s="110"/>
      <c r="U65" s="110"/>
      <c r="V65" s="110"/>
      <c r="W65" s="110" t="s">
        <v>57</v>
      </c>
      <c r="X65" s="110"/>
      <c r="Y65" s="181"/>
      <c r="Z65" s="187"/>
      <c r="AA65" s="5"/>
      <c r="AB65" s="119" t="s">
        <v>75</v>
      </c>
      <c r="AC65" s="136" t="s">
        <v>106</v>
      </c>
      <c r="AD65" s="128">
        <v>5</v>
      </c>
      <c r="AE65" s="31" t="s">
        <v>81</v>
      </c>
      <c r="AF65" s="111" t="s">
        <v>57</v>
      </c>
      <c r="AG65" s="128">
        <v>9</v>
      </c>
      <c r="AH65" s="150" t="s">
        <v>36</v>
      </c>
    </row>
    <row r="66" spans="1:60" ht="15.6">
      <c r="A66" s="5"/>
      <c r="B66" s="22"/>
      <c r="C66" s="15"/>
      <c r="D66" s="8"/>
      <c r="E66" s="7"/>
      <c r="F66" s="8"/>
      <c r="G66" s="8"/>
      <c r="H66" s="8"/>
      <c r="I66" s="8"/>
      <c r="J66" s="119"/>
      <c r="K66" s="110" t="s">
        <v>15</v>
      </c>
      <c r="L66" s="110" t="s">
        <v>75</v>
      </c>
      <c r="M66" s="136" t="s">
        <v>107</v>
      </c>
      <c r="N66" s="128">
        <v>11</v>
      </c>
      <c r="O66" s="31" t="s">
        <v>37</v>
      </c>
      <c r="P66" s="111" t="s">
        <v>57</v>
      </c>
      <c r="Q66" s="128">
        <v>19</v>
      </c>
      <c r="R66" s="31" t="s">
        <v>48</v>
      </c>
      <c r="S66" s="110" t="s">
        <v>75</v>
      </c>
      <c r="T66" s="136" t="s">
        <v>108</v>
      </c>
      <c r="U66" s="128">
        <v>13</v>
      </c>
      <c r="V66" s="31" t="s">
        <v>45</v>
      </c>
      <c r="W66" s="111" t="s">
        <v>57</v>
      </c>
      <c r="X66" s="128">
        <v>14</v>
      </c>
      <c r="Y66" s="182" t="s">
        <v>56</v>
      </c>
      <c r="Z66" s="187"/>
      <c r="AA66" s="5"/>
      <c r="AB66" s="119" t="s">
        <v>75</v>
      </c>
      <c r="AC66" s="136" t="s">
        <v>107</v>
      </c>
      <c r="AD66" s="128">
        <v>11</v>
      </c>
      <c r="AE66" s="31" t="s">
        <v>37</v>
      </c>
      <c r="AF66" s="111" t="s">
        <v>57</v>
      </c>
      <c r="AG66" s="128">
        <v>19</v>
      </c>
      <c r="AH66" s="150" t="s">
        <v>48</v>
      </c>
    </row>
    <row r="67" spans="1:60" ht="16.2" thickBot="1">
      <c r="A67" s="5"/>
      <c r="B67" s="3"/>
      <c r="C67" s="3"/>
      <c r="D67" s="3"/>
      <c r="E67" s="7"/>
      <c r="F67" s="8"/>
      <c r="G67" s="8"/>
      <c r="H67" s="8"/>
      <c r="I67" s="8"/>
      <c r="J67" s="165"/>
      <c r="K67" s="116" t="s">
        <v>16</v>
      </c>
      <c r="L67" s="116"/>
      <c r="M67" s="116"/>
      <c r="N67" s="116"/>
      <c r="O67" s="116"/>
      <c r="P67" s="116" t="s">
        <v>57</v>
      </c>
      <c r="Q67" s="116"/>
      <c r="R67" s="116"/>
      <c r="S67" s="116"/>
      <c r="T67" s="116"/>
      <c r="U67" s="116"/>
      <c r="V67" s="116"/>
      <c r="W67" s="116" t="s">
        <v>57</v>
      </c>
      <c r="X67" s="116"/>
      <c r="Y67" s="185"/>
      <c r="Z67" s="189"/>
      <c r="AA67" s="5"/>
      <c r="AB67" s="165" t="s">
        <v>75</v>
      </c>
      <c r="AC67" s="163" t="s">
        <v>108</v>
      </c>
      <c r="AD67" s="131">
        <v>13</v>
      </c>
      <c r="AE67" s="126" t="s">
        <v>45</v>
      </c>
      <c r="AF67" s="127" t="s">
        <v>57</v>
      </c>
      <c r="AG67" s="131">
        <v>14</v>
      </c>
      <c r="AH67" s="176" t="s">
        <v>56</v>
      </c>
      <c r="AK67" s="46"/>
      <c r="AL67" s="46"/>
      <c r="AM67" s="46"/>
    </row>
    <row r="68" spans="1:60" ht="15.6">
      <c r="A68" s="10" t="s">
        <v>24</v>
      </c>
      <c r="B68" s="22">
        <v>1</v>
      </c>
      <c r="C68" s="15" t="s">
        <v>42</v>
      </c>
      <c r="D68" s="15">
        <v>8</v>
      </c>
      <c r="E68" s="15" t="s">
        <v>38</v>
      </c>
      <c r="F68" s="15" t="s">
        <v>33</v>
      </c>
      <c r="G68" s="15">
        <v>6</v>
      </c>
      <c r="H68" s="15" t="s">
        <v>34</v>
      </c>
      <c r="I68" s="8"/>
      <c r="J68" s="117" t="s">
        <v>24</v>
      </c>
      <c r="K68" s="118" t="s">
        <v>14</v>
      </c>
      <c r="L68" s="118" t="s">
        <v>74</v>
      </c>
      <c r="M68" s="147" t="s">
        <v>102</v>
      </c>
      <c r="N68" s="148">
        <v>5</v>
      </c>
      <c r="O68" s="51" t="s">
        <v>53</v>
      </c>
      <c r="P68" s="124" t="s">
        <v>57</v>
      </c>
      <c r="Q68" s="148">
        <v>8</v>
      </c>
      <c r="R68" s="51" t="s">
        <v>37</v>
      </c>
      <c r="S68" s="118" t="s">
        <v>75</v>
      </c>
      <c r="T68" s="147" t="s">
        <v>115</v>
      </c>
      <c r="U68" s="166">
        <v>6</v>
      </c>
      <c r="V68" s="51" t="s">
        <v>55</v>
      </c>
      <c r="W68" s="124" t="s">
        <v>57</v>
      </c>
      <c r="X68" s="166">
        <v>7</v>
      </c>
      <c r="Y68" s="149" t="s">
        <v>43</v>
      </c>
      <c r="Z68" s="207"/>
      <c r="AA68" s="5"/>
      <c r="AB68" s="117" t="s">
        <v>74</v>
      </c>
      <c r="AC68" s="147" t="s">
        <v>102</v>
      </c>
      <c r="AD68" s="148">
        <v>5</v>
      </c>
      <c r="AE68" s="51" t="s">
        <v>53</v>
      </c>
      <c r="AF68" s="124" t="s">
        <v>57</v>
      </c>
      <c r="AG68" s="148">
        <v>8</v>
      </c>
      <c r="AH68" s="149" t="s">
        <v>37</v>
      </c>
      <c r="AK68" s="206"/>
      <c r="AL68" s="46"/>
      <c r="AM68" s="46"/>
    </row>
    <row r="69" spans="1:60" ht="15.6">
      <c r="A69" s="5"/>
      <c r="B69" s="22">
        <f>+B68+1</f>
        <v>2</v>
      </c>
      <c r="C69" s="15" t="s">
        <v>42</v>
      </c>
      <c r="D69" s="15">
        <v>15</v>
      </c>
      <c r="E69" s="15" t="s">
        <v>35</v>
      </c>
      <c r="F69" s="15" t="s">
        <v>33</v>
      </c>
      <c r="G69" s="15">
        <v>11</v>
      </c>
      <c r="H69" s="15" t="s">
        <v>35</v>
      </c>
      <c r="I69" s="8"/>
      <c r="J69" s="119" t="s">
        <v>10</v>
      </c>
      <c r="K69" s="110" t="s">
        <v>5</v>
      </c>
      <c r="L69" s="110"/>
      <c r="M69" s="110"/>
      <c r="N69" s="110"/>
      <c r="O69" s="110"/>
      <c r="P69" s="110" t="s">
        <v>57</v>
      </c>
      <c r="Q69" s="110"/>
      <c r="R69" s="110"/>
      <c r="S69" s="110"/>
      <c r="T69" s="110"/>
      <c r="U69" s="110"/>
      <c r="V69" s="110"/>
      <c r="W69" s="110" t="s">
        <v>57</v>
      </c>
      <c r="X69" s="110"/>
      <c r="Y69" s="204"/>
      <c r="Z69" s="201"/>
      <c r="AA69" s="5"/>
      <c r="AB69" s="119" t="s">
        <v>74</v>
      </c>
      <c r="AC69" s="136" t="s">
        <v>110</v>
      </c>
      <c r="AD69" s="129">
        <v>9</v>
      </c>
      <c r="AE69" s="31" t="s">
        <v>28</v>
      </c>
      <c r="AF69" s="111" t="s">
        <v>57</v>
      </c>
      <c r="AG69" s="129">
        <v>13</v>
      </c>
      <c r="AH69" s="150" t="s">
        <v>40</v>
      </c>
      <c r="AK69" s="206"/>
      <c r="AL69" s="46"/>
      <c r="AM69" s="46"/>
    </row>
    <row r="70" spans="1:60" ht="15.6">
      <c r="A70" s="5"/>
      <c r="B70" s="22">
        <f t="shared" ref="B70:B73" si="14">+B69+1</f>
        <v>3</v>
      </c>
      <c r="C70" s="15" t="s">
        <v>42</v>
      </c>
      <c r="D70" s="15">
        <v>5</v>
      </c>
      <c r="E70" s="15" t="s">
        <v>19</v>
      </c>
      <c r="F70" s="15" t="s">
        <v>33</v>
      </c>
      <c r="G70" s="15">
        <v>12</v>
      </c>
      <c r="H70" s="15" t="s">
        <v>19</v>
      </c>
      <c r="I70" s="8"/>
      <c r="J70" s="119"/>
      <c r="K70" s="110" t="s">
        <v>7</v>
      </c>
      <c r="L70" s="110" t="s">
        <v>74</v>
      </c>
      <c r="M70" s="136" t="s">
        <v>110</v>
      </c>
      <c r="N70" s="129">
        <v>9</v>
      </c>
      <c r="O70" s="31" t="s">
        <v>28</v>
      </c>
      <c r="P70" s="111" t="s">
        <v>57</v>
      </c>
      <c r="Q70" s="129">
        <v>13</v>
      </c>
      <c r="R70" s="31" t="s">
        <v>40</v>
      </c>
      <c r="S70" s="110" t="s">
        <v>75</v>
      </c>
      <c r="T70" s="136" t="s">
        <v>116</v>
      </c>
      <c r="U70" s="128">
        <v>9</v>
      </c>
      <c r="V70" s="31" t="s">
        <v>36</v>
      </c>
      <c r="W70" s="111" t="s">
        <v>57</v>
      </c>
      <c r="X70" s="128">
        <v>16</v>
      </c>
      <c r="Y70" s="150" t="s">
        <v>49</v>
      </c>
      <c r="Z70" s="208" t="s">
        <v>54</v>
      </c>
      <c r="AA70" s="5"/>
      <c r="AB70" s="119" t="s">
        <v>74</v>
      </c>
      <c r="AC70" s="136" t="s">
        <v>111</v>
      </c>
      <c r="AD70" s="129">
        <v>1</v>
      </c>
      <c r="AE70" s="31" t="s">
        <v>32</v>
      </c>
      <c r="AF70" s="111" t="s">
        <v>57</v>
      </c>
      <c r="AG70" s="129">
        <v>4</v>
      </c>
      <c r="AH70" s="150" t="s">
        <v>39</v>
      </c>
    </row>
    <row r="71" spans="1:60" ht="15.6">
      <c r="A71" s="5"/>
      <c r="B71" s="22">
        <f t="shared" si="14"/>
        <v>4</v>
      </c>
      <c r="C71" s="15" t="s">
        <v>42</v>
      </c>
      <c r="D71" s="15">
        <v>18</v>
      </c>
      <c r="E71" s="15" t="s">
        <v>50</v>
      </c>
      <c r="F71" s="15" t="s">
        <v>33</v>
      </c>
      <c r="G71" s="15">
        <v>7</v>
      </c>
      <c r="H71" s="15" t="s">
        <v>36</v>
      </c>
      <c r="I71" s="8"/>
      <c r="J71" s="119" t="s">
        <v>27</v>
      </c>
      <c r="K71" s="110" t="s">
        <v>11</v>
      </c>
      <c r="L71" s="110"/>
      <c r="M71" s="110"/>
      <c r="N71" s="110"/>
      <c r="O71" s="110"/>
      <c r="P71" s="110" t="s">
        <v>57</v>
      </c>
      <c r="Q71" s="110"/>
      <c r="R71" s="110"/>
      <c r="S71" s="110"/>
      <c r="T71" s="110"/>
      <c r="U71" s="110"/>
      <c r="V71" s="110"/>
      <c r="W71" s="110" t="s">
        <v>57</v>
      </c>
      <c r="X71" s="110"/>
      <c r="Y71" s="204"/>
      <c r="Z71" s="201"/>
      <c r="AA71" s="5"/>
      <c r="AB71" s="119" t="s">
        <v>75</v>
      </c>
      <c r="AC71" s="136" t="s">
        <v>109</v>
      </c>
      <c r="AD71" s="128">
        <v>1</v>
      </c>
      <c r="AE71" s="31" t="s">
        <v>27</v>
      </c>
      <c r="AF71" s="111" t="s">
        <v>57</v>
      </c>
      <c r="AG71" s="128">
        <v>10</v>
      </c>
      <c r="AH71" s="150" t="s">
        <v>28</v>
      </c>
    </row>
    <row r="72" spans="1:60" ht="15.6">
      <c r="A72" s="5"/>
      <c r="B72" s="22">
        <f t="shared" si="14"/>
        <v>5</v>
      </c>
      <c r="C72" s="15" t="s">
        <v>42</v>
      </c>
      <c r="D72" s="15">
        <v>20</v>
      </c>
      <c r="E72" s="15" t="s">
        <v>51</v>
      </c>
      <c r="F72" s="15" t="s">
        <v>33</v>
      </c>
      <c r="G72" s="15">
        <v>3</v>
      </c>
      <c r="H72" s="15" t="s">
        <v>38</v>
      </c>
      <c r="I72" s="8"/>
      <c r="J72" s="119"/>
      <c r="K72" s="110" t="s">
        <v>12</v>
      </c>
      <c r="L72" s="110" t="s">
        <v>74</v>
      </c>
      <c r="M72" s="136" t="s">
        <v>111</v>
      </c>
      <c r="N72" s="129">
        <v>1</v>
      </c>
      <c r="O72" s="31" t="s">
        <v>32</v>
      </c>
      <c r="P72" s="111" t="s">
        <v>57</v>
      </c>
      <c r="Q72" s="129">
        <v>4</v>
      </c>
      <c r="R72" s="31" t="s">
        <v>39</v>
      </c>
      <c r="S72" s="110" t="s">
        <v>75</v>
      </c>
      <c r="T72" s="136" t="s">
        <v>117</v>
      </c>
      <c r="U72" s="128">
        <v>11</v>
      </c>
      <c r="V72" s="31" t="s">
        <v>37</v>
      </c>
      <c r="W72" s="111" t="s">
        <v>57</v>
      </c>
      <c r="X72" s="128">
        <v>12</v>
      </c>
      <c r="Y72" s="150" t="s">
        <v>44</v>
      </c>
      <c r="Z72" s="201"/>
      <c r="AA72" s="5"/>
      <c r="AB72" s="119" t="s">
        <v>75</v>
      </c>
      <c r="AC72" s="136" t="s">
        <v>113</v>
      </c>
      <c r="AD72" s="24">
        <v>2</v>
      </c>
      <c r="AE72" s="15" t="s">
        <v>54</v>
      </c>
      <c r="AF72" s="111" t="s">
        <v>57</v>
      </c>
      <c r="AG72" s="128">
        <v>3</v>
      </c>
      <c r="AH72" s="150" t="s">
        <v>46</v>
      </c>
    </row>
    <row r="73" spans="1:60" ht="15.6">
      <c r="A73" s="5"/>
      <c r="B73" s="22">
        <f t="shared" si="14"/>
        <v>6</v>
      </c>
      <c r="C73" s="15"/>
      <c r="D73" s="15"/>
      <c r="E73" s="15"/>
      <c r="F73" s="15" t="s">
        <v>33</v>
      </c>
      <c r="G73" s="15">
        <v>10</v>
      </c>
      <c r="H73" s="15" t="s">
        <v>41</v>
      </c>
      <c r="I73" s="8"/>
      <c r="J73" s="119"/>
      <c r="K73" s="110" t="s">
        <v>13</v>
      </c>
      <c r="L73" s="110"/>
      <c r="M73" s="110"/>
      <c r="N73" s="110"/>
      <c r="O73" s="110"/>
      <c r="P73" s="110" t="s">
        <v>57</v>
      </c>
      <c r="Q73" s="110"/>
      <c r="R73" s="110"/>
      <c r="S73" s="110"/>
      <c r="T73" s="110"/>
      <c r="U73" s="110"/>
      <c r="V73" s="110"/>
      <c r="W73" s="110" t="s">
        <v>57</v>
      </c>
      <c r="X73" s="110"/>
      <c r="Y73" s="204"/>
      <c r="Z73" s="202" t="s">
        <v>140</v>
      </c>
      <c r="AA73" s="5"/>
      <c r="AB73" s="119" t="s">
        <v>75</v>
      </c>
      <c r="AC73" s="136" t="s">
        <v>114</v>
      </c>
      <c r="AD73" s="128">
        <v>4</v>
      </c>
      <c r="AE73" s="31" t="s">
        <v>47</v>
      </c>
      <c r="AF73" s="111" t="s">
        <v>57</v>
      </c>
      <c r="AG73" s="128">
        <v>14</v>
      </c>
      <c r="AH73" s="150" t="s">
        <v>56</v>
      </c>
    </row>
    <row r="74" spans="1:60" ht="15.6">
      <c r="A74" s="5"/>
      <c r="B74" s="22"/>
      <c r="C74" s="15"/>
      <c r="D74" s="15"/>
      <c r="E74" s="15"/>
      <c r="F74" s="15"/>
      <c r="G74" s="15"/>
      <c r="H74" s="15"/>
      <c r="I74" s="8"/>
      <c r="J74" s="119"/>
      <c r="K74" s="110" t="s">
        <v>6</v>
      </c>
      <c r="L74" s="110" t="s">
        <v>75</v>
      </c>
      <c r="M74" s="136" t="s">
        <v>113</v>
      </c>
      <c r="N74" s="24">
        <v>2</v>
      </c>
      <c r="O74" s="15" t="s">
        <v>54</v>
      </c>
      <c r="P74" s="111" t="s">
        <v>57</v>
      </c>
      <c r="Q74" s="128">
        <v>3</v>
      </c>
      <c r="R74" s="31" t="s">
        <v>46</v>
      </c>
      <c r="S74" s="110" t="s">
        <v>75</v>
      </c>
      <c r="T74" s="137">
        <v>38</v>
      </c>
      <c r="U74" s="128">
        <v>17</v>
      </c>
      <c r="V74" s="31" t="s">
        <v>40</v>
      </c>
      <c r="W74" s="111" t="s">
        <v>57</v>
      </c>
      <c r="X74" s="128">
        <v>19</v>
      </c>
      <c r="Y74" s="150" t="s">
        <v>48</v>
      </c>
      <c r="Z74" s="201"/>
      <c r="AA74" s="5"/>
      <c r="AB74" s="119" t="s">
        <v>75</v>
      </c>
      <c r="AC74" s="136" t="s">
        <v>115</v>
      </c>
      <c r="AD74" s="128">
        <v>6</v>
      </c>
      <c r="AE74" s="31" t="s">
        <v>55</v>
      </c>
      <c r="AF74" s="111" t="s">
        <v>57</v>
      </c>
      <c r="AG74" s="128">
        <v>7</v>
      </c>
      <c r="AH74" s="150" t="s">
        <v>43</v>
      </c>
    </row>
    <row r="75" spans="1:60" ht="15.6">
      <c r="A75" s="5"/>
      <c r="B75" s="22"/>
      <c r="C75" s="15"/>
      <c r="D75" s="8"/>
      <c r="E75" s="7"/>
      <c r="F75" s="8"/>
      <c r="G75" s="8"/>
      <c r="H75" s="8"/>
      <c r="I75" s="8"/>
      <c r="J75" s="119"/>
      <c r="K75" s="110" t="s">
        <v>9</v>
      </c>
      <c r="L75" s="110"/>
      <c r="M75" s="110"/>
      <c r="N75" s="110"/>
      <c r="O75" s="110"/>
      <c r="P75" s="110" t="s">
        <v>57</v>
      </c>
      <c r="Q75" s="110"/>
      <c r="R75" s="110"/>
      <c r="S75" s="110"/>
      <c r="T75" s="110"/>
      <c r="U75" s="110"/>
      <c r="V75" s="110"/>
      <c r="W75" s="110" t="s">
        <v>57</v>
      </c>
      <c r="X75" s="110"/>
      <c r="Y75" s="204"/>
      <c r="Z75" s="201"/>
      <c r="AA75" s="5"/>
      <c r="AB75" s="119" t="s">
        <v>75</v>
      </c>
      <c r="AC75" s="136" t="s">
        <v>116</v>
      </c>
      <c r="AD75" s="128">
        <v>9</v>
      </c>
      <c r="AE75" s="31" t="s">
        <v>36</v>
      </c>
      <c r="AF75" s="111" t="s">
        <v>57</v>
      </c>
      <c r="AG75" s="128">
        <v>16</v>
      </c>
      <c r="AH75" s="150" t="s">
        <v>49</v>
      </c>
    </row>
    <row r="76" spans="1:60" ht="15.6">
      <c r="A76" s="5" t="s">
        <v>27</v>
      </c>
      <c r="B76" s="22"/>
      <c r="C76" s="15"/>
      <c r="D76" s="8"/>
      <c r="E76" s="7"/>
      <c r="F76" s="8"/>
      <c r="G76" s="8"/>
      <c r="H76" s="8"/>
      <c r="I76" s="8"/>
      <c r="J76" s="119"/>
      <c r="K76" s="110" t="s">
        <v>15</v>
      </c>
      <c r="L76" s="110" t="s">
        <v>75</v>
      </c>
      <c r="M76" s="136" t="s">
        <v>114</v>
      </c>
      <c r="N76" s="128">
        <v>4</v>
      </c>
      <c r="O76" s="31" t="s">
        <v>47</v>
      </c>
      <c r="P76" s="111" t="s">
        <v>57</v>
      </c>
      <c r="Q76" s="128">
        <v>14</v>
      </c>
      <c r="R76" s="31" t="s">
        <v>56</v>
      </c>
      <c r="S76" s="110" t="s">
        <v>75</v>
      </c>
      <c r="T76" s="136" t="s">
        <v>109</v>
      </c>
      <c r="U76" s="128">
        <v>1</v>
      </c>
      <c r="V76" s="31" t="s">
        <v>27</v>
      </c>
      <c r="W76" s="111" t="s">
        <v>57</v>
      </c>
      <c r="X76" s="128">
        <v>10</v>
      </c>
      <c r="Y76" s="150" t="s">
        <v>28</v>
      </c>
      <c r="Z76" s="201"/>
      <c r="AA76" s="5"/>
      <c r="AB76" s="119" t="s">
        <v>75</v>
      </c>
      <c r="AC76" s="136" t="s">
        <v>117</v>
      </c>
      <c r="AD76" s="128">
        <v>11</v>
      </c>
      <c r="AE76" s="31" t="s">
        <v>37</v>
      </c>
      <c r="AF76" s="111" t="s">
        <v>57</v>
      </c>
      <c r="AG76" s="128">
        <v>12</v>
      </c>
      <c r="AH76" s="150" t="s">
        <v>44</v>
      </c>
    </row>
    <row r="77" spans="1:60" ht="16.2" thickBot="1">
      <c r="A77" s="5"/>
      <c r="B77" s="7"/>
      <c r="C77" s="7"/>
      <c r="D77" s="7"/>
      <c r="E77" s="7"/>
      <c r="F77" s="8"/>
      <c r="G77" s="8"/>
      <c r="H77" s="8"/>
      <c r="I77" s="8"/>
      <c r="J77" s="165"/>
      <c r="K77" s="116" t="s">
        <v>16</v>
      </c>
      <c r="L77" s="116"/>
      <c r="M77" s="116"/>
      <c r="N77" s="116"/>
      <c r="O77" s="116"/>
      <c r="P77" s="116" t="s">
        <v>57</v>
      </c>
      <c r="Q77" s="116"/>
      <c r="R77" s="116"/>
      <c r="S77" s="116"/>
      <c r="T77" s="116"/>
      <c r="U77" s="116"/>
      <c r="V77" s="116"/>
      <c r="W77" s="116" t="s">
        <v>57</v>
      </c>
      <c r="X77" s="116"/>
      <c r="Y77" s="226"/>
      <c r="Z77" s="203"/>
      <c r="AA77" s="5"/>
      <c r="AB77" s="165" t="s">
        <v>75</v>
      </c>
      <c r="AC77" s="145">
        <v>38</v>
      </c>
      <c r="AD77" s="131">
        <v>17</v>
      </c>
      <c r="AE77" s="126" t="s">
        <v>40</v>
      </c>
      <c r="AF77" s="127" t="s">
        <v>57</v>
      </c>
      <c r="AG77" s="131">
        <v>19</v>
      </c>
      <c r="AH77" s="176" t="s">
        <v>48</v>
      </c>
      <c r="AK77" s="8"/>
      <c r="AL77" s="8"/>
      <c r="AM77" s="8"/>
      <c r="AN77" s="8"/>
      <c r="AO77" s="8"/>
      <c r="AP77" s="8"/>
      <c r="AQ77" s="8"/>
    </row>
    <row r="78" spans="1:60" ht="15.6">
      <c r="A78" s="10" t="s">
        <v>25</v>
      </c>
      <c r="B78" s="22">
        <v>1</v>
      </c>
      <c r="C78" s="15" t="s">
        <v>42</v>
      </c>
      <c r="D78" s="15">
        <v>9</v>
      </c>
      <c r="E78" s="15" t="s">
        <v>36</v>
      </c>
      <c r="F78" s="15" t="s">
        <v>33</v>
      </c>
      <c r="G78" s="15">
        <v>6</v>
      </c>
      <c r="H78" s="15" t="s">
        <v>34</v>
      </c>
      <c r="I78" s="8"/>
      <c r="J78" s="117" t="s">
        <v>25</v>
      </c>
      <c r="K78" s="118" t="s">
        <v>14</v>
      </c>
      <c r="L78" s="198" t="s">
        <v>74</v>
      </c>
      <c r="M78" s="199" t="s">
        <v>104</v>
      </c>
      <c r="N78" s="148">
        <v>3</v>
      </c>
      <c r="O78" s="224" t="s">
        <v>38</v>
      </c>
      <c r="P78" s="124" t="s">
        <v>57</v>
      </c>
      <c r="Q78" s="148">
        <v>7</v>
      </c>
      <c r="R78" s="51" t="s">
        <v>36</v>
      </c>
      <c r="S78" s="118" t="s">
        <v>75</v>
      </c>
      <c r="T78" s="199" t="s">
        <v>120</v>
      </c>
      <c r="U78" s="227">
        <v>10</v>
      </c>
      <c r="V78" s="51" t="s">
        <v>28</v>
      </c>
      <c r="W78" s="124" t="s">
        <v>57</v>
      </c>
      <c r="X78" s="166">
        <v>14</v>
      </c>
      <c r="Y78" s="149" t="s">
        <v>56</v>
      </c>
      <c r="Z78" s="207"/>
      <c r="AA78" s="5"/>
      <c r="AB78" s="117" t="s">
        <v>74</v>
      </c>
      <c r="AC78" s="147" t="s">
        <v>104</v>
      </c>
      <c r="AD78" s="148">
        <v>3</v>
      </c>
      <c r="AE78" s="224" t="s">
        <v>38</v>
      </c>
      <c r="AF78" s="124" t="s">
        <v>57</v>
      </c>
      <c r="AG78" s="148">
        <v>7</v>
      </c>
      <c r="AH78" s="149" t="s">
        <v>36</v>
      </c>
      <c r="AK78" s="8"/>
      <c r="AL78" s="8"/>
      <c r="AM78" s="8"/>
      <c r="AN78" s="8"/>
      <c r="AO78" s="8"/>
      <c r="AP78" s="8"/>
      <c r="AQ78" s="8"/>
    </row>
    <row r="79" spans="1:60" ht="15.6">
      <c r="A79" s="5"/>
      <c r="B79" s="22">
        <f>+B78+1</f>
        <v>2</v>
      </c>
      <c r="C79" s="15" t="s">
        <v>42</v>
      </c>
      <c r="D79" s="15">
        <v>3</v>
      </c>
      <c r="E79" s="15" t="s">
        <v>46</v>
      </c>
      <c r="F79" s="15" t="s">
        <v>33</v>
      </c>
      <c r="G79" s="15">
        <v>12</v>
      </c>
      <c r="H79" s="15" t="s">
        <v>19</v>
      </c>
      <c r="I79" s="8"/>
      <c r="J79" s="119" t="s">
        <v>8</v>
      </c>
      <c r="K79" s="110" t="s">
        <v>5</v>
      </c>
      <c r="L79" s="110"/>
      <c r="M79" s="110"/>
      <c r="N79" s="110"/>
      <c r="O79" s="110"/>
      <c r="P79" s="110" t="s">
        <v>57</v>
      </c>
      <c r="Q79" s="110"/>
      <c r="R79" s="110"/>
      <c r="S79" s="110"/>
      <c r="T79" s="110"/>
      <c r="U79" s="110"/>
      <c r="V79" s="110"/>
      <c r="W79" s="110" t="s">
        <v>57</v>
      </c>
      <c r="X79" s="110"/>
      <c r="Y79" s="204"/>
      <c r="Z79" s="201"/>
      <c r="AA79" s="5"/>
      <c r="AB79" s="119" t="s">
        <v>74</v>
      </c>
      <c r="AC79" s="136" t="s">
        <v>105</v>
      </c>
      <c r="AD79" s="129">
        <v>5</v>
      </c>
      <c r="AE79" s="31" t="s">
        <v>53</v>
      </c>
      <c r="AF79" s="111" t="s">
        <v>57</v>
      </c>
      <c r="AG79" s="129">
        <v>10</v>
      </c>
      <c r="AH79" s="150" t="s">
        <v>41</v>
      </c>
      <c r="AJ79" s="206"/>
      <c r="AK79" s="135"/>
      <c r="AL79" s="132"/>
      <c r="AM79" s="46"/>
      <c r="AN79" s="106"/>
      <c r="AO79" s="132"/>
      <c r="AP79" s="46"/>
      <c r="AQ79" s="8"/>
    </row>
    <row r="80" spans="1:60" ht="15.6">
      <c r="A80" s="5"/>
      <c r="B80" s="22">
        <f t="shared" ref="B80:B84" si="15">+B79+1</f>
        <v>3</v>
      </c>
      <c r="C80" s="15" t="s">
        <v>42</v>
      </c>
      <c r="D80" s="15">
        <v>19</v>
      </c>
      <c r="E80" s="15" t="s">
        <v>48</v>
      </c>
      <c r="F80" s="15" t="s">
        <v>33</v>
      </c>
      <c r="G80" s="15">
        <v>9</v>
      </c>
      <c r="H80" s="15" t="s">
        <v>28</v>
      </c>
      <c r="I80" s="8"/>
      <c r="J80" s="119"/>
      <c r="K80" s="110" t="s">
        <v>7</v>
      </c>
      <c r="L80" s="196" t="s">
        <v>74</v>
      </c>
      <c r="M80" s="197" t="s">
        <v>105</v>
      </c>
      <c r="N80" s="129">
        <v>5</v>
      </c>
      <c r="O80" s="31" t="s">
        <v>53</v>
      </c>
      <c r="P80" s="111" t="s">
        <v>57</v>
      </c>
      <c r="Q80" s="129">
        <v>10</v>
      </c>
      <c r="R80" s="31" t="s">
        <v>41</v>
      </c>
      <c r="S80" s="110" t="s">
        <v>75</v>
      </c>
      <c r="T80" s="197" t="s">
        <v>118</v>
      </c>
      <c r="U80" s="213">
        <v>5</v>
      </c>
      <c r="V80" s="31" t="s">
        <v>19</v>
      </c>
      <c r="W80" s="111" t="s">
        <v>57</v>
      </c>
      <c r="X80" s="128">
        <v>6</v>
      </c>
      <c r="Y80" s="150" t="s">
        <v>55</v>
      </c>
      <c r="Z80" s="202" t="s">
        <v>148</v>
      </c>
      <c r="AA80" s="5"/>
      <c r="AB80" s="119" t="s">
        <v>74</v>
      </c>
      <c r="AC80" s="136" t="s">
        <v>112</v>
      </c>
      <c r="AD80" s="129">
        <v>4</v>
      </c>
      <c r="AE80" s="31" t="s">
        <v>39</v>
      </c>
      <c r="AF80" s="111" t="s">
        <v>57</v>
      </c>
      <c r="AG80" s="129">
        <v>8</v>
      </c>
      <c r="AH80" s="150" t="s">
        <v>37</v>
      </c>
      <c r="AJ80" s="8"/>
      <c r="AK80" s="8"/>
      <c r="AL80" s="8"/>
      <c r="AM80" s="8"/>
      <c r="AN80" s="8"/>
      <c r="AO80" s="8"/>
      <c r="AP80" s="8"/>
      <c r="AQ80" s="8"/>
      <c r="BF80" s="206"/>
      <c r="BG80" s="46"/>
      <c r="BH80" s="46"/>
    </row>
    <row r="81" spans="1:43" ht="15.6">
      <c r="A81" s="5"/>
      <c r="B81" s="22">
        <f t="shared" si="15"/>
        <v>4</v>
      </c>
      <c r="C81" s="15" t="s">
        <v>42</v>
      </c>
      <c r="D81" s="15">
        <v>16</v>
      </c>
      <c r="E81" s="15" t="s">
        <v>49</v>
      </c>
      <c r="F81" s="15" t="s">
        <v>33</v>
      </c>
      <c r="G81" s="15">
        <v>13</v>
      </c>
      <c r="H81" s="15" t="s">
        <v>40</v>
      </c>
      <c r="I81" s="8"/>
      <c r="J81" s="119" t="s">
        <v>19</v>
      </c>
      <c r="K81" s="110" t="s">
        <v>11</v>
      </c>
      <c r="L81" s="110"/>
      <c r="M81" s="110"/>
      <c r="N81" s="110"/>
      <c r="O81" s="110"/>
      <c r="P81" s="110" t="s">
        <v>57</v>
      </c>
      <c r="Q81" s="110"/>
      <c r="R81" s="110"/>
      <c r="S81" s="110"/>
      <c r="T81" s="110"/>
      <c r="U81" s="110"/>
      <c r="V81" s="110"/>
      <c r="W81" s="110" t="s">
        <v>57</v>
      </c>
      <c r="X81" s="110"/>
      <c r="Y81" s="204"/>
      <c r="Z81" s="201"/>
      <c r="AA81" s="5"/>
      <c r="AB81" s="119" t="s">
        <v>74</v>
      </c>
      <c r="AC81" s="136" t="s">
        <v>107</v>
      </c>
      <c r="AD81" s="129">
        <v>1</v>
      </c>
      <c r="AE81" s="31" t="s">
        <v>32</v>
      </c>
      <c r="AF81" s="111" t="s">
        <v>57</v>
      </c>
      <c r="AG81" s="129">
        <v>11</v>
      </c>
      <c r="AH81" s="150" t="s">
        <v>35</v>
      </c>
      <c r="AJ81" s="206"/>
      <c r="AK81" s="46"/>
      <c r="AL81" s="8"/>
      <c r="AM81" s="8"/>
      <c r="AN81" s="8"/>
      <c r="AO81" s="8"/>
      <c r="AP81" s="8"/>
      <c r="AQ81" s="8"/>
    </row>
    <row r="82" spans="1:43" ht="15.6">
      <c r="A82" s="5"/>
      <c r="B82" s="22">
        <f t="shared" si="15"/>
        <v>5</v>
      </c>
      <c r="C82" s="15" t="s">
        <v>42</v>
      </c>
      <c r="D82" s="15">
        <v>18</v>
      </c>
      <c r="E82" s="15" t="s">
        <v>50</v>
      </c>
      <c r="F82" s="15"/>
      <c r="G82" s="15"/>
      <c r="H82" s="15"/>
      <c r="I82" s="8"/>
      <c r="J82" s="119"/>
      <c r="K82" s="110" t="s">
        <v>12</v>
      </c>
      <c r="L82" s="196" t="s">
        <v>74</v>
      </c>
      <c r="M82" s="197" t="s">
        <v>112</v>
      </c>
      <c r="N82" s="129">
        <v>4</v>
      </c>
      <c r="O82" s="31" t="s">
        <v>39</v>
      </c>
      <c r="P82" s="111" t="s">
        <v>57</v>
      </c>
      <c r="Q82" s="129">
        <v>8</v>
      </c>
      <c r="R82" s="31" t="s">
        <v>37</v>
      </c>
      <c r="S82" s="110" t="s">
        <v>75</v>
      </c>
      <c r="T82" s="136" t="s">
        <v>119</v>
      </c>
      <c r="U82" s="128">
        <v>7</v>
      </c>
      <c r="V82" s="31" t="s">
        <v>43</v>
      </c>
      <c r="W82" s="111" t="s">
        <v>57</v>
      </c>
      <c r="X82" s="128">
        <v>8</v>
      </c>
      <c r="Y82" s="150" t="s">
        <v>38</v>
      </c>
      <c r="Z82" s="201"/>
      <c r="AA82" s="5"/>
      <c r="AB82" s="209" t="s">
        <v>42</v>
      </c>
      <c r="AC82" s="197">
        <v>39</v>
      </c>
      <c r="AD82" s="20">
        <v>1</v>
      </c>
      <c r="AE82" s="15" t="s">
        <v>27</v>
      </c>
      <c r="AF82" s="110" t="s">
        <v>57</v>
      </c>
      <c r="AG82" s="128">
        <v>4</v>
      </c>
      <c r="AH82" s="150" t="s">
        <v>47</v>
      </c>
      <c r="AJ82" s="8"/>
      <c r="AK82" s="8"/>
      <c r="AL82" s="8"/>
      <c r="AM82" s="8"/>
      <c r="AN82" s="8"/>
      <c r="AO82" s="8"/>
      <c r="AP82" s="8"/>
      <c r="AQ82" s="8"/>
    </row>
    <row r="83" spans="1:43" ht="15.6">
      <c r="A83" s="5"/>
      <c r="B83" s="22">
        <f t="shared" si="15"/>
        <v>6</v>
      </c>
      <c r="C83" s="15" t="s">
        <v>42</v>
      </c>
      <c r="D83" s="15">
        <v>11</v>
      </c>
      <c r="E83" s="15" t="s">
        <v>37</v>
      </c>
      <c r="F83" s="15"/>
      <c r="G83" s="15"/>
      <c r="H83" s="15"/>
      <c r="I83" s="8"/>
      <c r="J83" s="119"/>
      <c r="K83" s="110" t="s">
        <v>13</v>
      </c>
      <c r="L83" s="110"/>
      <c r="M83" s="110"/>
      <c r="N83" s="110"/>
      <c r="O83" s="110"/>
      <c r="P83" s="110" t="s">
        <v>57</v>
      </c>
      <c r="Q83" s="110"/>
      <c r="R83" s="110"/>
      <c r="S83" s="110"/>
      <c r="T83" s="110"/>
      <c r="U83" s="110"/>
      <c r="V83" s="110"/>
      <c r="W83" s="110" t="s">
        <v>57</v>
      </c>
      <c r="X83" s="110"/>
      <c r="Y83" s="204"/>
      <c r="Z83" s="202" t="s">
        <v>56</v>
      </c>
      <c r="AA83" s="5"/>
      <c r="AB83" s="209" t="s">
        <v>75</v>
      </c>
      <c r="AC83" s="197" t="s">
        <v>118</v>
      </c>
      <c r="AD83" s="128">
        <v>5</v>
      </c>
      <c r="AE83" s="31" t="s">
        <v>81</v>
      </c>
      <c r="AF83" s="111" t="s">
        <v>57</v>
      </c>
      <c r="AG83" s="128">
        <v>6</v>
      </c>
      <c r="AH83" s="150" t="s">
        <v>55</v>
      </c>
      <c r="AK83" s="8"/>
      <c r="AL83" s="8"/>
      <c r="AM83" s="8"/>
      <c r="AN83" s="8"/>
      <c r="AO83" s="8"/>
      <c r="AP83" s="8"/>
      <c r="AQ83" s="8"/>
    </row>
    <row r="84" spans="1:43" ht="15.6">
      <c r="A84" s="5"/>
      <c r="B84" s="22">
        <f t="shared" si="15"/>
        <v>7</v>
      </c>
      <c r="C84" s="15" t="s">
        <v>42</v>
      </c>
      <c r="D84" s="15">
        <v>20</v>
      </c>
      <c r="E84" s="15" t="s">
        <v>51</v>
      </c>
      <c r="F84" s="15"/>
      <c r="G84" s="15"/>
      <c r="H84" s="15"/>
      <c r="I84" s="8"/>
      <c r="J84" s="119"/>
      <c r="K84" s="110" t="s">
        <v>6</v>
      </c>
      <c r="L84" s="196" t="s">
        <v>74</v>
      </c>
      <c r="M84" s="197" t="s">
        <v>107</v>
      </c>
      <c r="N84" s="129">
        <v>1</v>
      </c>
      <c r="O84" s="31" t="s">
        <v>32</v>
      </c>
      <c r="P84" s="111" t="s">
        <v>57</v>
      </c>
      <c r="Q84" s="129">
        <v>11</v>
      </c>
      <c r="R84" s="31" t="s">
        <v>35</v>
      </c>
      <c r="S84" s="196" t="s">
        <v>75</v>
      </c>
      <c r="T84" s="197" t="s">
        <v>121</v>
      </c>
      <c r="U84" s="128">
        <v>15</v>
      </c>
      <c r="V84" s="31" t="s">
        <v>35</v>
      </c>
      <c r="W84" s="111" t="s">
        <v>57</v>
      </c>
      <c r="X84" s="213">
        <v>10</v>
      </c>
      <c r="Y84" s="150" t="s">
        <v>28</v>
      </c>
      <c r="Z84" s="201"/>
      <c r="AA84" s="5"/>
      <c r="AB84" s="119" t="s">
        <v>75</v>
      </c>
      <c r="AC84" s="136" t="s">
        <v>119</v>
      </c>
      <c r="AD84" s="128">
        <v>7</v>
      </c>
      <c r="AE84" s="31" t="s">
        <v>43</v>
      </c>
      <c r="AF84" s="111" t="s">
        <v>57</v>
      </c>
      <c r="AG84" s="128">
        <v>8</v>
      </c>
      <c r="AH84" s="150" t="s">
        <v>38</v>
      </c>
      <c r="AK84" s="8"/>
      <c r="AL84" s="8"/>
      <c r="AM84" s="8"/>
      <c r="AN84" s="8"/>
      <c r="AO84" s="8"/>
      <c r="AP84" s="8"/>
      <c r="AQ84" s="8"/>
    </row>
    <row r="85" spans="1:43" ht="15.6">
      <c r="A85" s="5"/>
      <c r="B85" s="22">
        <v>8</v>
      </c>
      <c r="C85" s="15" t="s">
        <v>42</v>
      </c>
      <c r="D85" s="15">
        <v>17</v>
      </c>
      <c r="E85" s="15" t="s">
        <v>40</v>
      </c>
      <c r="F85" s="8"/>
      <c r="G85" s="8"/>
      <c r="H85" s="8"/>
      <c r="I85" s="8"/>
      <c r="J85" s="119"/>
      <c r="K85" s="110" t="s">
        <v>9</v>
      </c>
      <c r="L85" s="110"/>
      <c r="M85" s="110"/>
      <c r="N85" s="110"/>
      <c r="O85" s="110"/>
      <c r="P85" s="110" t="s">
        <v>57</v>
      </c>
      <c r="Q85" s="110"/>
      <c r="R85" s="110"/>
      <c r="S85" s="110"/>
      <c r="T85" s="110"/>
      <c r="U85" s="110"/>
      <c r="V85" s="110"/>
      <c r="W85" s="110" t="s">
        <v>57</v>
      </c>
      <c r="X85" s="110"/>
      <c r="Y85" s="204"/>
      <c r="Z85" s="201"/>
      <c r="AA85" s="5"/>
      <c r="AB85" s="209" t="s">
        <v>75</v>
      </c>
      <c r="AC85" s="197" t="s">
        <v>120</v>
      </c>
      <c r="AD85" s="128">
        <v>10</v>
      </c>
      <c r="AE85" s="31" t="s">
        <v>28</v>
      </c>
      <c r="AF85" s="111" t="s">
        <v>57</v>
      </c>
      <c r="AG85" s="128">
        <v>14</v>
      </c>
      <c r="AH85" s="150" t="s">
        <v>56</v>
      </c>
      <c r="AK85" s="135"/>
      <c r="AL85" s="132"/>
      <c r="AM85" s="46"/>
      <c r="AN85" s="106"/>
      <c r="AO85" s="132"/>
      <c r="AP85" s="46"/>
      <c r="AQ85" s="8"/>
    </row>
    <row r="86" spans="1:43" ht="16.2" thickBot="1">
      <c r="A86" s="5"/>
      <c r="B86" s="22"/>
      <c r="C86" s="15"/>
      <c r="D86" s="8"/>
      <c r="E86" s="7"/>
      <c r="F86" s="8"/>
      <c r="G86" s="8"/>
      <c r="H86" s="8"/>
      <c r="I86" s="8"/>
      <c r="J86" s="119"/>
      <c r="K86" s="110" t="s">
        <v>15</v>
      </c>
      <c r="L86" s="110"/>
      <c r="M86" s="110"/>
      <c r="N86" s="110"/>
      <c r="O86" s="110"/>
      <c r="P86" s="110" t="s">
        <v>57</v>
      </c>
      <c r="Q86" s="110"/>
      <c r="R86" s="110"/>
      <c r="S86" s="196" t="s">
        <v>42</v>
      </c>
      <c r="T86" s="196" t="s">
        <v>157</v>
      </c>
      <c r="U86" s="20">
        <v>1</v>
      </c>
      <c r="V86" s="15" t="s">
        <v>27</v>
      </c>
      <c r="W86" s="110" t="s">
        <v>57</v>
      </c>
      <c r="X86" s="128">
        <v>4</v>
      </c>
      <c r="Y86" s="150" t="s">
        <v>47</v>
      </c>
      <c r="Z86" s="201"/>
      <c r="AA86" s="5"/>
      <c r="AB86" s="229" t="s">
        <v>75</v>
      </c>
      <c r="AC86" s="223" t="s">
        <v>121</v>
      </c>
      <c r="AD86" s="152">
        <v>15</v>
      </c>
      <c r="AE86" s="52" t="s">
        <v>35</v>
      </c>
      <c r="AF86" s="153" t="s">
        <v>57</v>
      </c>
      <c r="AG86" s="152">
        <v>10</v>
      </c>
      <c r="AH86" s="154" t="s">
        <v>28</v>
      </c>
      <c r="AK86" s="8"/>
      <c r="AL86" s="8"/>
      <c r="AM86" s="8"/>
      <c r="AN86" s="8"/>
      <c r="AO86" s="8"/>
      <c r="AP86" s="8"/>
      <c r="AQ86" s="8"/>
    </row>
    <row r="87" spans="1:43" ht="16.2" thickBot="1">
      <c r="A87" s="5"/>
      <c r="B87" s="7"/>
      <c r="C87" s="7"/>
      <c r="D87" s="7"/>
      <c r="E87" s="7"/>
      <c r="F87" s="8"/>
      <c r="G87" s="8"/>
      <c r="H87" s="8"/>
      <c r="I87" s="8"/>
      <c r="J87" s="120"/>
      <c r="K87" s="121" t="s">
        <v>16</v>
      </c>
      <c r="L87" s="121"/>
      <c r="M87" s="121"/>
      <c r="N87" s="121"/>
      <c r="O87" s="121"/>
      <c r="P87" s="121" t="s">
        <v>57</v>
      </c>
      <c r="Q87" s="121"/>
      <c r="R87" s="121"/>
      <c r="S87" s="121"/>
      <c r="T87" s="121"/>
      <c r="U87" s="121"/>
      <c r="V87" s="121"/>
      <c r="W87" s="121" t="s">
        <v>57</v>
      </c>
      <c r="X87" s="121"/>
      <c r="Y87" s="205"/>
      <c r="Z87" s="225"/>
      <c r="AA87" s="5"/>
      <c r="AB87" s="112"/>
      <c r="AC87" s="139"/>
      <c r="AD87" s="130"/>
      <c r="AE87" s="43"/>
      <c r="AF87" s="113"/>
      <c r="AG87" s="130"/>
      <c r="AH87" s="43"/>
      <c r="AK87" s="8"/>
      <c r="AL87" s="8"/>
      <c r="AM87" s="8"/>
      <c r="AN87" s="8"/>
      <c r="AO87" s="8"/>
      <c r="AP87" s="8"/>
      <c r="AQ87" s="8"/>
    </row>
    <row r="88" spans="1:43" ht="15.6">
      <c r="A88" s="10" t="s">
        <v>26</v>
      </c>
      <c r="B88" s="22">
        <v>1</v>
      </c>
      <c r="C88" s="15" t="s">
        <v>42</v>
      </c>
      <c r="D88" s="15">
        <v>3</v>
      </c>
      <c r="E88" s="15" t="s">
        <v>46</v>
      </c>
      <c r="F88" s="15" t="s">
        <v>33</v>
      </c>
      <c r="G88" s="15">
        <v>6</v>
      </c>
      <c r="H88" s="15" t="s">
        <v>34</v>
      </c>
      <c r="I88" s="8"/>
      <c r="J88" s="157" t="s">
        <v>26</v>
      </c>
      <c r="K88" s="112" t="s">
        <v>14</v>
      </c>
      <c r="L88" s="193" t="s">
        <v>74</v>
      </c>
      <c r="M88" s="194" t="s">
        <v>108</v>
      </c>
      <c r="N88" s="175">
        <v>2</v>
      </c>
      <c r="O88" s="43" t="s">
        <v>27</v>
      </c>
      <c r="P88" s="113" t="s">
        <v>57</v>
      </c>
      <c r="Q88" s="175">
        <v>8</v>
      </c>
      <c r="R88" s="43" t="s">
        <v>37</v>
      </c>
      <c r="S88" s="112" t="s">
        <v>75</v>
      </c>
      <c r="T88" s="139" t="s">
        <v>124</v>
      </c>
      <c r="U88" s="130">
        <v>1</v>
      </c>
      <c r="V88" s="43" t="s">
        <v>27</v>
      </c>
      <c r="W88" s="113" t="s">
        <v>57</v>
      </c>
      <c r="X88" s="130">
        <v>6</v>
      </c>
      <c r="Y88" s="184" t="s">
        <v>55</v>
      </c>
      <c r="Z88" s="186"/>
      <c r="AA88" s="5"/>
      <c r="AB88" s="117" t="s">
        <v>74</v>
      </c>
      <c r="AC88" s="147" t="s">
        <v>108</v>
      </c>
      <c r="AD88" s="148">
        <v>2</v>
      </c>
      <c r="AE88" s="51" t="s">
        <v>27</v>
      </c>
      <c r="AF88" s="124" t="s">
        <v>57</v>
      </c>
      <c r="AG88" s="148">
        <v>8</v>
      </c>
      <c r="AH88" s="149" t="s">
        <v>37</v>
      </c>
      <c r="AK88" s="8"/>
      <c r="AL88" s="8"/>
      <c r="AM88" s="8"/>
      <c r="AN88" s="8"/>
      <c r="AO88" s="8"/>
      <c r="AP88" s="8"/>
      <c r="AQ88" s="8"/>
    </row>
    <row r="89" spans="1:43" ht="15.6">
      <c r="A89" s="5"/>
      <c r="B89" s="22">
        <f>+B88+1</f>
        <v>2</v>
      </c>
      <c r="C89" s="15" t="s">
        <v>42</v>
      </c>
      <c r="D89" s="15">
        <v>15</v>
      </c>
      <c r="E89" s="15" t="s">
        <v>35</v>
      </c>
      <c r="F89" s="15" t="s">
        <v>33</v>
      </c>
      <c r="G89" s="15">
        <v>11</v>
      </c>
      <c r="H89" s="15" t="s">
        <v>35</v>
      </c>
      <c r="I89" s="8"/>
      <c r="J89" s="119" t="s">
        <v>10</v>
      </c>
      <c r="K89" s="110" t="s">
        <v>5</v>
      </c>
      <c r="L89" s="110"/>
      <c r="M89" s="110"/>
      <c r="N89" s="110"/>
      <c r="O89" s="110"/>
      <c r="P89" s="110" t="s">
        <v>57</v>
      </c>
      <c r="Q89" s="110"/>
      <c r="R89" s="110"/>
      <c r="S89" s="110"/>
      <c r="T89" s="110"/>
      <c r="U89" s="110"/>
      <c r="V89" s="110"/>
      <c r="W89" s="110" t="s">
        <v>57</v>
      </c>
      <c r="X89" s="110"/>
      <c r="Y89" s="181"/>
      <c r="Z89" s="187"/>
      <c r="AA89" s="5"/>
      <c r="AB89" s="119" t="s">
        <v>74</v>
      </c>
      <c r="AC89" s="136" t="s">
        <v>123</v>
      </c>
      <c r="AD89" s="129">
        <v>5</v>
      </c>
      <c r="AE89" s="31" t="s">
        <v>53</v>
      </c>
      <c r="AF89" s="111" t="s">
        <v>57</v>
      </c>
      <c r="AG89" s="129">
        <v>13</v>
      </c>
      <c r="AH89" s="150" t="s">
        <v>40</v>
      </c>
      <c r="AK89" s="8"/>
      <c r="AL89" s="8"/>
      <c r="AM89" s="8"/>
      <c r="AN89" s="8"/>
      <c r="AO89" s="8"/>
      <c r="AP89" s="8"/>
      <c r="AQ89" s="8"/>
    </row>
    <row r="90" spans="1:43" ht="15.6">
      <c r="A90" s="5"/>
      <c r="B90" s="22">
        <f t="shared" ref="B90:B93" si="16">+B89+1</f>
        <v>3</v>
      </c>
      <c r="C90" s="15" t="s">
        <v>42</v>
      </c>
      <c r="D90" s="15">
        <v>19</v>
      </c>
      <c r="E90" s="15" t="s">
        <v>48</v>
      </c>
      <c r="F90" s="15" t="s">
        <v>33</v>
      </c>
      <c r="G90" s="15">
        <v>12</v>
      </c>
      <c r="H90" s="15" t="s">
        <v>19</v>
      </c>
      <c r="I90" s="8"/>
      <c r="J90" s="119"/>
      <c r="K90" s="110" t="s">
        <v>7</v>
      </c>
      <c r="L90" s="196" t="s">
        <v>74</v>
      </c>
      <c r="M90" s="197" t="s">
        <v>123</v>
      </c>
      <c r="N90" s="129">
        <v>5</v>
      </c>
      <c r="O90" s="31" t="s">
        <v>53</v>
      </c>
      <c r="P90" s="111" t="s">
        <v>57</v>
      </c>
      <c r="Q90" s="129">
        <v>13</v>
      </c>
      <c r="R90" s="31" t="s">
        <v>40</v>
      </c>
      <c r="S90" s="110" t="s">
        <v>75</v>
      </c>
      <c r="T90" s="197" t="s">
        <v>122</v>
      </c>
      <c r="U90" s="213">
        <v>18</v>
      </c>
      <c r="V90" s="31" t="s">
        <v>50</v>
      </c>
      <c r="W90" s="111" t="s">
        <v>57</v>
      </c>
      <c r="X90" s="128">
        <v>10</v>
      </c>
      <c r="Y90" s="31" t="s">
        <v>28</v>
      </c>
      <c r="Z90" s="188" t="s">
        <v>149</v>
      </c>
      <c r="AA90" s="5"/>
      <c r="AB90" s="209" t="s">
        <v>75</v>
      </c>
      <c r="AC90" s="197" t="s">
        <v>122</v>
      </c>
      <c r="AD90" s="128">
        <v>18</v>
      </c>
      <c r="AE90" s="31" t="s">
        <v>50</v>
      </c>
      <c r="AF90" s="111" t="s">
        <v>57</v>
      </c>
      <c r="AG90" s="128">
        <v>10</v>
      </c>
      <c r="AH90" s="150" t="s">
        <v>28</v>
      </c>
      <c r="AK90" s="8"/>
      <c r="AL90" s="8"/>
      <c r="AM90" s="8"/>
      <c r="AN90" s="8"/>
      <c r="AO90" s="8"/>
      <c r="AP90" s="8"/>
      <c r="AQ90" s="8"/>
    </row>
    <row r="91" spans="1:43" ht="15.6">
      <c r="A91" s="5"/>
      <c r="B91" s="22">
        <f t="shared" si="16"/>
        <v>4</v>
      </c>
      <c r="C91" s="15" t="s">
        <v>42</v>
      </c>
      <c r="D91" s="15">
        <v>11</v>
      </c>
      <c r="E91" s="15" t="s">
        <v>37</v>
      </c>
      <c r="F91" s="15" t="s">
        <v>33</v>
      </c>
      <c r="G91" s="15">
        <v>7</v>
      </c>
      <c r="H91" s="15" t="s">
        <v>36</v>
      </c>
      <c r="I91" s="8"/>
      <c r="J91" s="119" t="s">
        <v>19</v>
      </c>
      <c r="K91" s="110" t="s">
        <v>11</v>
      </c>
      <c r="L91" s="110"/>
      <c r="M91" s="110"/>
      <c r="N91" s="110"/>
      <c r="O91" s="110"/>
      <c r="P91" s="110" t="s">
        <v>57</v>
      </c>
      <c r="Q91" s="110"/>
      <c r="R91" s="110"/>
      <c r="S91" s="110"/>
      <c r="T91" s="110"/>
      <c r="U91" s="110"/>
      <c r="V91" s="110"/>
      <c r="W91" s="110" t="s">
        <v>57</v>
      </c>
      <c r="X91" s="110"/>
      <c r="Y91" s="181"/>
      <c r="Z91" s="187"/>
      <c r="AA91" s="5"/>
      <c r="AB91" s="119" t="s">
        <v>75</v>
      </c>
      <c r="AC91" s="136" t="s">
        <v>124</v>
      </c>
      <c r="AD91" s="128">
        <v>1</v>
      </c>
      <c r="AE91" s="31" t="s">
        <v>27</v>
      </c>
      <c r="AF91" s="111" t="s">
        <v>57</v>
      </c>
      <c r="AG91" s="128">
        <v>6</v>
      </c>
      <c r="AH91" s="150" t="s">
        <v>55</v>
      </c>
      <c r="AK91" s="8"/>
      <c r="AL91" s="8"/>
      <c r="AM91" s="8"/>
      <c r="AN91" s="8"/>
      <c r="AO91" s="8"/>
      <c r="AP91" s="8"/>
      <c r="AQ91" s="8"/>
    </row>
    <row r="92" spans="1:43" ht="15.6">
      <c r="A92" s="5"/>
      <c r="B92" s="22"/>
      <c r="C92" s="15"/>
      <c r="D92" s="15"/>
      <c r="E92" s="15"/>
      <c r="F92" s="15" t="s">
        <v>33</v>
      </c>
      <c r="G92" s="15">
        <v>9</v>
      </c>
      <c r="H92" s="15" t="s">
        <v>28</v>
      </c>
      <c r="I92" s="8"/>
      <c r="J92" s="119"/>
      <c r="K92" s="110" t="s">
        <v>12</v>
      </c>
      <c r="L92" s="110" t="s">
        <v>75</v>
      </c>
      <c r="M92" s="136" t="s">
        <v>125</v>
      </c>
      <c r="N92" s="128">
        <v>2</v>
      </c>
      <c r="O92" s="31" t="s">
        <v>54</v>
      </c>
      <c r="P92" s="111" t="s">
        <v>57</v>
      </c>
      <c r="Q92" s="128">
        <v>7</v>
      </c>
      <c r="R92" s="31" t="s">
        <v>43</v>
      </c>
      <c r="S92" s="110" t="s">
        <v>42</v>
      </c>
      <c r="T92" s="137">
        <v>51</v>
      </c>
      <c r="U92" s="128">
        <v>16</v>
      </c>
      <c r="V92" s="31" t="s">
        <v>49</v>
      </c>
      <c r="W92" s="111" t="s">
        <v>57</v>
      </c>
      <c r="X92" s="128">
        <v>17</v>
      </c>
      <c r="Y92" s="182" t="s">
        <v>40</v>
      </c>
      <c r="Z92" s="187"/>
      <c r="AA92" s="5"/>
      <c r="AB92" s="119" t="s">
        <v>75</v>
      </c>
      <c r="AC92" s="136" t="s">
        <v>125</v>
      </c>
      <c r="AD92" s="128">
        <v>2</v>
      </c>
      <c r="AE92" s="31" t="s">
        <v>54</v>
      </c>
      <c r="AF92" s="111" t="s">
        <v>57</v>
      </c>
      <c r="AG92" s="128">
        <v>7</v>
      </c>
      <c r="AH92" s="150" t="s">
        <v>43</v>
      </c>
      <c r="AK92" s="26"/>
      <c r="AL92" s="8"/>
      <c r="AM92" s="8"/>
      <c r="AN92" s="8"/>
      <c r="AO92" s="8"/>
      <c r="AP92" s="8"/>
      <c r="AQ92" s="8"/>
    </row>
    <row r="93" spans="1:43" ht="15.6">
      <c r="A93" s="5"/>
      <c r="B93" s="22">
        <f t="shared" si="16"/>
        <v>1</v>
      </c>
      <c r="C93" s="15"/>
      <c r="D93" s="15"/>
      <c r="E93" s="15"/>
      <c r="F93" s="15" t="s">
        <v>33</v>
      </c>
      <c r="G93" s="15">
        <v>10</v>
      </c>
      <c r="H93" s="15" t="s">
        <v>41</v>
      </c>
      <c r="I93" s="8"/>
      <c r="J93" s="119"/>
      <c r="K93" s="110" t="s">
        <v>13</v>
      </c>
      <c r="L93" s="110"/>
      <c r="M93" s="110"/>
      <c r="N93" s="110"/>
      <c r="O93" s="110"/>
      <c r="P93" s="110" t="s">
        <v>57</v>
      </c>
      <c r="Q93" s="110"/>
      <c r="R93" s="110"/>
      <c r="S93" s="110"/>
      <c r="T93" s="110"/>
      <c r="U93" s="110"/>
      <c r="V93" s="110"/>
      <c r="W93" s="110" t="s">
        <v>57</v>
      </c>
      <c r="X93" s="110"/>
      <c r="Y93" s="181"/>
      <c r="Z93" s="188" t="s">
        <v>150</v>
      </c>
      <c r="AA93" s="5"/>
      <c r="AB93" s="119" t="s">
        <v>75</v>
      </c>
      <c r="AC93" s="136" t="s">
        <v>127</v>
      </c>
      <c r="AD93" s="128">
        <v>4</v>
      </c>
      <c r="AE93" s="31" t="s">
        <v>47</v>
      </c>
      <c r="AF93" s="111" t="s">
        <v>57</v>
      </c>
      <c r="AG93" s="128">
        <v>5</v>
      </c>
      <c r="AH93" s="150" t="s">
        <v>81</v>
      </c>
      <c r="AK93" s="26"/>
      <c r="AL93" s="8"/>
      <c r="AM93" s="8"/>
      <c r="AN93" s="8"/>
      <c r="AO93" s="8"/>
      <c r="AP93" s="8"/>
      <c r="AQ93" s="8"/>
    </row>
    <row r="94" spans="1:43" ht="15.6">
      <c r="A94" s="5"/>
      <c r="B94" s="22"/>
      <c r="C94" s="15"/>
      <c r="D94" s="15"/>
      <c r="E94" s="15"/>
      <c r="F94" s="15"/>
      <c r="G94" s="15"/>
      <c r="H94" s="15"/>
      <c r="I94" s="8"/>
      <c r="J94" s="119"/>
      <c r="K94" s="110" t="s">
        <v>6</v>
      </c>
      <c r="L94" s="110" t="s">
        <v>75</v>
      </c>
      <c r="M94" s="136" t="s">
        <v>126</v>
      </c>
      <c r="N94" s="128">
        <v>8</v>
      </c>
      <c r="O94" s="31" t="s">
        <v>38</v>
      </c>
      <c r="P94" s="111" t="s">
        <v>57</v>
      </c>
      <c r="Q94" s="128">
        <v>9</v>
      </c>
      <c r="R94" s="31" t="s">
        <v>36</v>
      </c>
      <c r="S94" s="110" t="s">
        <v>42</v>
      </c>
      <c r="T94" s="136" t="s">
        <v>127</v>
      </c>
      <c r="U94" s="128">
        <v>4</v>
      </c>
      <c r="V94" s="31" t="s">
        <v>47</v>
      </c>
      <c r="W94" s="111" t="s">
        <v>57</v>
      </c>
      <c r="X94" s="128">
        <v>5</v>
      </c>
      <c r="Y94" s="182" t="s">
        <v>19</v>
      </c>
      <c r="Z94" s="187"/>
      <c r="AA94" s="5"/>
      <c r="AB94" s="119" t="s">
        <v>75</v>
      </c>
      <c r="AC94" s="136" t="s">
        <v>126</v>
      </c>
      <c r="AD94" s="128">
        <v>8</v>
      </c>
      <c r="AE94" s="31" t="s">
        <v>38</v>
      </c>
      <c r="AF94" s="111" t="s">
        <v>57</v>
      </c>
      <c r="AG94" s="128">
        <v>9</v>
      </c>
      <c r="AH94" s="150" t="s">
        <v>36</v>
      </c>
      <c r="AK94" s="8"/>
      <c r="AL94" s="8"/>
      <c r="AM94" s="8"/>
      <c r="AN94" s="8"/>
      <c r="AO94" s="8"/>
      <c r="AP94" s="8"/>
      <c r="AQ94" s="8"/>
    </row>
    <row r="95" spans="1:43" ht="15.6">
      <c r="A95" s="5"/>
      <c r="B95" s="22"/>
      <c r="C95" s="15"/>
      <c r="D95" s="8"/>
      <c r="E95" s="7"/>
      <c r="F95" s="8"/>
      <c r="G95" s="8"/>
      <c r="H95" s="8"/>
      <c r="I95" s="8"/>
      <c r="J95" s="119"/>
      <c r="K95" s="110" t="s">
        <v>9</v>
      </c>
      <c r="L95" s="110"/>
      <c r="M95" s="110"/>
      <c r="N95" s="110"/>
      <c r="O95" s="110"/>
      <c r="P95" s="110" t="s">
        <v>57</v>
      </c>
      <c r="Q95" s="110"/>
      <c r="R95" s="110"/>
      <c r="S95" s="110"/>
      <c r="T95" s="110"/>
      <c r="U95" s="110"/>
      <c r="V95" s="110"/>
      <c r="W95" s="110" t="s">
        <v>57</v>
      </c>
      <c r="X95" s="110"/>
      <c r="Y95" s="181"/>
      <c r="Z95" s="187"/>
      <c r="AA95" s="5"/>
      <c r="AB95" s="209" t="s">
        <v>75</v>
      </c>
      <c r="AC95" s="197" t="s">
        <v>128</v>
      </c>
      <c r="AD95" s="128">
        <v>20</v>
      </c>
      <c r="AE95" s="31" t="s">
        <v>51</v>
      </c>
      <c r="AF95" s="111" t="s">
        <v>57</v>
      </c>
      <c r="AG95" s="128">
        <v>14</v>
      </c>
      <c r="AH95" s="150" t="s">
        <v>56</v>
      </c>
      <c r="AK95" s="8"/>
      <c r="AL95" s="8"/>
      <c r="AM95" s="8"/>
      <c r="AN95" s="8"/>
      <c r="AO95" s="8"/>
      <c r="AP95" s="8"/>
      <c r="AQ95" s="8"/>
    </row>
    <row r="96" spans="1:43" ht="15.6">
      <c r="A96" s="5"/>
      <c r="B96" s="22"/>
      <c r="C96" s="15"/>
      <c r="D96" s="8"/>
      <c r="E96" s="7"/>
      <c r="F96" s="8"/>
      <c r="G96" s="8"/>
      <c r="H96" s="8"/>
      <c r="I96" s="8"/>
      <c r="J96" s="119"/>
      <c r="K96" s="110" t="s">
        <v>15</v>
      </c>
      <c r="L96" s="196" t="s">
        <v>75</v>
      </c>
      <c r="M96" s="197" t="s">
        <v>128</v>
      </c>
      <c r="N96" s="128">
        <v>20</v>
      </c>
      <c r="O96" s="31" t="s">
        <v>51</v>
      </c>
      <c r="P96" s="111" t="s">
        <v>57</v>
      </c>
      <c r="Q96" s="128">
        <v>14</v>
      </c>
      <c r="R96" s="31" t="s">
        <v>56</v>
      </c>
      <c r="S96" s="110"/>
      <c r="T96" s="136"/>
      <c r="U96" s="128"/>
      <c r="V96" s="31"/>
      <c r="W96" s="111"/>
      <c r="X96" s="128"/>
      <c r="Y96" s="182"/>
      <c r="Z96" s="187"/>
      <c r="AA96" s="5"/>
      <c r="AB96" s="119" t="s">
        <v>75</v>
      </c>
      <c r="AC96" s="136"/>
      <c r="AD96" s="128"/>
      <c r="AE96" s="31"/>
      <c r="AF96" s="111"/>
      <c r="AG96" s="128"/>
      <c r="AH96" s="150"/>
      <c r="AK96" s="135"/>
      <c r="AL96" s="132"/>
      <c r="AM96" s="46"/>
      <c r="AN96" s="106"/>
      <c r="AO96" s="132"/>
      <c r="AP96" s="46"/>
      <c r="AQ96" s="8"/>
    </row>
    <row r="97" spans="1:43" ht="16.2" thickBot="1">
      <c r="A97" s="5"/>
      <c r="B97" s="7"/>
      <c r="C97" s="7"/>
      <c r="D97" s="7"/>
      <c r="E97" s="7"/>
      <c r="F97" s="8"/>
      <c r="G97" s="8"/>
      <c r="H97" s="8"/>
      <c r="I97" s="8"/>
      <c r="J97" s="120"/>
      <c r="K97" s="121" t="s">
        <v>16</v>
      </c>
      <c r="L97" s="121"/>
      <c r="M97" s="121"/>
      <c r="N97" s="121"/>
      <c r="O97" s="121"/>
      <c r="P97" s="121" t="s">
        <v>57</v>
      </c>
      <c r="Q97" s="121"/>
      <c r="R97" s="121"/>
      <c r="S97" s="121"/>
      <c r="T97" s="121"/>
      <c r="U97" s="121"/>
      <c r="V97" s="121"/>
      <c r="W97" s="121" t="s">
        <v>57</v>
      </c>
      <c r="X97" s="121"/>
      <c r="Y97" s="183"/>
      <c r="Z97" s="189"/>
      <c r="AA97" s="5"/>
      <c r="AB97" s="120" t="s">
        <v>75</v>
      </c>
      <c r="AC97" s="156">
        <v>51</v>
      </c>
      <c r="AD97" s="152">
        <v>16</v>
      </c>
      <c r="AE97" s="52" t="s">
        <v>49</v>
      </c>
      <c r="AF97" s="153" t="s">
        <v>57</v>
      </c>
      <c r="AG97" s="152">
        <v>17</v>
      </c>
      <c r="AH97" s="154" t="s">
        <v>40</v>
      </c>
      <c r="AK97" s="26"/>
      <c r="AL97" s="8"/>
      <c r="AM97" s="8"/>
      <c r="AN97" s="8"/>
      <c r="AO97" s="8"/>
      <c r="AP97" s="8"/>
      <c r="AQ97" s="8"/>
    </row>
    <row r="98" spans="1:43" ht="15.6">
      <c r="AA98" s="104"/>
      <c r="AB98" s="104"/>
      <c r="AC98" s="140"/>
      <c r="AD98" s="132"/>
      <c r="AE98" s="46"/>
      <c r="AF98" s="108"/>
      <c r="AG98" s="108"/>
      <c r="AH98" s="108"/>
      <c r="AK98" s="8"/>
      <c r="AL98" s="8"/>
      <c r="AM98" s="8"/>
    </row>
    <row r="99" spans="1:43">
      <c r="AC99" s="141"/>
      <c r="AD99" s="105"/>
      <c r="AE99" s="105"/>
      <c r="AF99" s="105"/>
      <c r="AG99" s="133"/>
    </row>
    <row r="100" spans="1:43">
      <c r="AC100" s="141"/>
      <c r="AD100" s="133"/>
      <c r="AE100" s="133"/>
      <c r="AF100" s="133"/>
      <c r="AG100" s="133"/>
    </row>
    <row r="101" spans="1:43">
      <c r="AC101" s="141"/>
      <c r="AD101" s="133"/>
      <c r="AE101" s="133"/>
      <c r="AF101" s="133"/>
      <c r="AG101" s="133"/>
    </row>
    <row r="102" spans="1:43">
      <c r="AC102" s="141"/>
      <c r="AD102" s="133"/>
      <c r="AE102" s="133"/>
      <c r="AF102" s="133"/>
      <c r="AG102" s="133"/>
    </row>
    <row r="103" spans="1:43">
      <c r="AC103" s="141"/>
      <c r="AD103" s="133"/>
      <c r="AE103" s="133"/>
      <c r="AF103" s="133"/>
      <c r="AG103" s="133"/>
    </row>
    <row r="104" spans="1:43">
      <c r="AC104" s="141"/>
      <c r="AD104" s="133"/>
      <c r="AE104" s="133"/>
      <c r="AF104" s="133"/>
      <c r="AG104" s="133"/>
    </row>
    <row r="105" spans="1:43">
      <c r="AC105" s="141"/>
      <c r="AD105" s="133"/>
      <c r="AE105" s="133"/>
      <c r="AF105" s="133"/>
      <c r="AG105" s="133"/>
    </row>
    <row r="106" spans="1:43">
      <c r="AC106" s="141"/>
      <c r="AD106" s="133"/>
      <c r="AE106" s="133"/>
      <c r="AF106" s="133"/>
      <c r="AG106" s="133"/>
    </row>
    <row r="107" spans="1:43">
      <c r="AC107" s="141"/>
      <c r="AD107" s="133"/>
      <c r="AE107" s="133"/>
      <c r="AF107" s="133"/>
      <c r="AG107" s="133"/>
    </row>
    <row r="108" spans="1:43">
      <c r="AC108" s="141"/>
      <c r="AD108" s="133"/>
      <c r="AE108" s="133"/>
      <c r="AF108" s="133"/>
      <c r="AG108" s="133"/>
    </row>
    <row r="109" spans="1:43">
      <c r="AC109" s="141"/>
      <c r="AD109" s="133"/>
      <c r="AE109" s="133"/>
      <c r="AF109" s="133"/>
      <c r="AG109" s="133"/>
    </row>
    <row r="110" spans="1:43">
      <c r="AC110" s="141"/>
      <c r="AD110" s="133"/>
      <c r="AE110" s="133"/>
      <c r="AF110" s="133"/>
      <c r="AG110" s="133"/>
    </row>
  </sheetData>
  <mergeCells count="9">
    <mergeCell ref="BU7:BU9"/>
    <mergeCell ref="BU24:BU26"/>
    <mergeCell ref="L6:R6"/>
    <mergeCell ref="S6:Y6"/>
    <mergeCell ref="C7:H7"/>
    <mergeCell ref="AU7:BB7"/>
    <mergeCell ref="AM7:AQ7"/>
    <mergeCell ref="BT7:BT9"/>
    <mergeCell ref="BT24:BT26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組み合わせ</vt:lpstr>
      <vt:lpstr>組み合わせ!Print_Area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</dc:creator>
  <cp:lastModifiedBy>mura</cp:lastModifiedBy>
  <cp:lastPrinted>2022-10-24T01:03:23Z</cp:lastPrinted>
  <dcterms:created xsi:type="dcterms:W3CDTF">2022-10-06T04:52:35Z</dcterms:created>
  <dcterms:modified xsi:type="dcterms:W3CDTF">2022-10-24T04:30:25Z</dcterms:modified>
</cp:coreProperties>
</file>